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510" windowWidth="15570" windowHeight="11520"/>
  </bookViews>
  <sheets>
    <sheet name="Balance sheet" sheetId="40" r:id="rId1"/>
    <sheet name="Sheet1" sheetId="41" state="hidden" r:id="rId2"/>
  </sheets>
  <definedNames>
    <definedName name="Agent_lookup">Sheet1!$B$2:$C$105</definedName>
    <definedName name="anscount" hidden="1">1</definedName>
    <definedName name="_xlnm.Print_Area" localSheetId="0">'Balance sheet'!$A$2:$H$89</definedName>
    <definedName name="_xlnm.Print_Titles" localSheetId="0">'Balance sheet'!$2:$6</definedName>
    <definedName name="SheetID" hidden="1">"ITG123RO200303R"</definedName>
    <definedName name="Synd">'Balance sheet'!$B$1</definedName>
    <definedName name="Z_1FD77B19_1CBF_42FB_97BC_AD4917D34090_.wvu.PrintArea" localSheetId="0" hidden="1">'Balance sheet'!$A$2:$H$64</definedName>
    <definedName name="Z_1FD77B19_1CBF_42FB_97BC_AD4917D34090_.wvu.PrintTitles" localSheetId="0" hidden="1">'Balance sheet'!$2:$6</definedName>
    <definedName name="Z_CE6086FF_77ED_4553_925B_C52EF840C356_.wvu.PrintArea" localSheetId="0" hidden="1">'Balance sheet'!$A$2:$H$64</definedName>
    <definedName name="Z_CE6086FF_77ED_4553_925B_C52EF840C356_.wvu.PrintTitles" localSheetId="0" hidden="1">'Balance sheet'!$2:$6</definedName>
  </definedNames>
  <calcPr calcId="145621"/>
</workbook>
</file>

<file path=xl/calcChain.xml><?xml version="1.0" encoding="utf-8"?>
<calcChain xmlns="http://schemas.openxmlformats.org/spreadsheetml/2006/main">
  <c r="B2" i="40" l="1"/>
  <c r="F24" i="40" l="1"/>
  <c r="F82" i="40" l="1"/>
  <c r="E80" i="40"/>
  <c r="E83" i="40" s="1"/>
  <c r="D80" i="40"/>
  <c r="D83" i="40" s="1"/>
  <c r="F81" i="40"/>
  <c r="F46" i="40"/>
  <c r="F45" i="40"/>
  <c r="F49" i="40"/>
  <c r="D47" i="40"/>
  <c r="D63" i="40" s="1"/>
  <c r="F79" i="40"/>
  <c r="F78" i="40"/>
  <c r="F77" i="40"/>
  <c r="F76" i="40"/>
  <c r="F75" i="40"/>
  <c r="F74" i="40"/>
  <c r="F73" i="40"/>
  <c r="F72" i="40"/>
  <c r="F71" i="40"/>
  <c r="F70" i="40"/>
  <c r="F62" i="40"/>
  <c r="F61" i="40"/>
  <c r="F60" i="40"/>
  <c r="F59" i="40"/>
  <c r="F58" i="40"/>
  <c r="F57" i="40"/>
  <c r="F56" i="40"/>
  <c r="F55" i="40"/>
  <c r="F54" i="40"/>
  <c r="F53" i="40"/>
  <c r="F52" i="40"/>
  <c r="F51" i="40"/>
  <c r="F50" i="40"/>
  <c r="F48" i="40"/>
  <c r="F44" i="40"/>
  <c r="F43" i="40"/>
  <c r="F42" i="40"/>
  <c r="F40" i="40"/>
  <c r="F39" i="40"/>
  <c r="F38" i="40"/>
  <c r="F37" i="40"/>
  <c r="F36" i="40"/>
  <c r="F35" i="40"/>
  <c r="F34" i="40"/>
  <c r="F33" i="40"/>
  <c r="F32" i="40"/>
  <c r="F31" i="40"/>
  <c r="F30" i="40"/>
  <c r="F28" i="40"/>
  <c r="F27" i="40"/>
  <c r="F26" i="40"/>
  <c r="F25" i="40"/>
  <c r="F23" i="40"/>
  <c r="F22" i="40"/>
  <c r="F21" i="40"/>
  <c r="F20" i="40"/>
  <c r="F19" i="40"/>
  <c r="F18" i="40"/>
  <c r="F17" i="40"/>
  <c r="F16" i="40"/>
  <c r="F15" i="40"/>
  <c r="F13" i="40"/>
  <c r="F12" i="40"/>
  <c r="F11" i="40"/>
  <c r="F10" i="40"/>
  <c r="F9" i="40"/>
  <c r="F8" i="40"/>
  <c r="E47" i="40"/>
  <c r="E63" i="40" s="1"/>
  <c r="E29" i="40"/>
  <c r="E41" i="40" s="1"/>
  <c r="D29" i="40"/>
  <c r="D41" i="40" s="1"/>
  <c r="D64" i="40" s="1"/>
  <c r="F80" i="40" l="1"/>
  <c r="F83" i="40" s="1"/>
  <c r="F47" i="40"/>
  <c r="F63" i="40" s="1"/>
  <c r="F29" i="40"/>
  <c r="F41" i="40" s="1"/>
  <c r="D85" i="40"/>
  <c r="E64" i="40"/>
  <c r="E85" i="40" s="1"/>
  <c r="F64" i="40" l="1"/>
  <c r="F85" i="40" s="1"/>
</calcChain>
</file>

<file path=xl/sharedStrings.xml><?xml version="1.0" encoding="utf-8"?>
<sst xmlns="http://schemas.openxmlformats.org/spreadsheetml/2006/main" count="292" uniqueCount="207">
  <si>
    <t>Period: All Years of Account Combined</t>
  </si>
  <si>
    <t>A</t>
  </si>
  <si>
    <t>B</t>
  </si>
  <si>
    <t>Assets</t>
  </si>
  <si>
    <t>Goodwill</t>
  </si>
  <si>
    <t>Deferred acquisition costs</t>
  </si>
  <si>
    <t>Intangible assets</t>
  </si>
  <si>
    <t>Deferred tax assets</t>
  </si>
  <si>
    <t>Pension benefit surplus</t>
  </si>
  <si>
    <t>Investments (other than assets held for index-linked and unit-linked funds)</t>
  </si>
  <si>
    <t xml:space="preserve"> Property (other than for own use)</t>
  </si>
  <si>
    <t xml:space="preserve"> Participations</t>
  </si>
  <si>
    <t xml:space="preserve"> Equities - listed</t>
  </si>
  <si>
    <t xml:space="preserve"> Equities - unlisted</t>
  </si>
  <si>
    <t xml:space="preserve"> Government Bonds</t>
  </si>
  <si>
    <t xml:space="preserve"> Corporate Bonds</t>
  </si>
  <si>
    <t xml:space="preserve"> Structured notes</t>
  </si>
  <si>
    <t xml:space="preserve"> Collateralised securities</t>
  </si>
  <si>
    <t xml:space="preserve"> Investment funds</t>
  </si>
  <si>
    <t xml:space="preserve"> Derivatives</t>
  </si>
  <si>
    <t xml:space="preserve"> Deposits other than cash equivalents</t>
  </si>
  <si>
    <t xml:space="preserve"> Loans &amp; mortgages (except loans on policies)</t>
  </si>
  <si>
    <t xml:space="preserve"> Other investments</t>
  </si>
  <si>
    <t>Assets held for index-linked and unit-linked funds</t>
  </si>
  <si>
    <t>Loans on policies</t>
  </si>
  <si>
    <t>Reinsurance receivables</t>
  </si>
  <si>
    <t>Deposits to cedants</t>
  </si>
  <si>
    <t>Insurance &amp; intermediaries receivables</t>
  </si>
  <si>
    <t>Receivables (trade, not insurance)</t>
  </si>
  <si>
    <t>Own shares</t>
  </si>
  <si>
    <t>Amounts due in respect of own fund items or initial fund called up but not yet paid in</t>
  </si>
  <si>
    <t>Cash and cash equivalents</t>
  </si>
  <si>
    <t>Any other assets, not elsewhere shown</t>
  </si>
  <si>
    <t>Liabilities</t>
  </si>
  <si>
    <t xml:space="preserve"> Best Estimate</t>
  </si>
  <si>
    <t xml:space="preserve"> Risk margin</t>
  </si>
  <si>
    <t>Other technical provisions</t>
  </si>
  <si>
    <t>Contingent liabilities</t>
  </si>
  <si>
    <t>Provisions other than technical provisions</t>
  </si>
  <si>
    <t>Pension benefit obligations</t>
  </si>
  <si>
    <t>Deposits from reinsurers</t>
  </si>
  <si>
    <t>Deferred tax liabilities</t>
  </si>
  <si>
    <t>Derivatives</t>
  </si>
  <si>
    <t>Debts owed to credit institutions</t>
  </si>
  <si>
    <t>Financial liabilities other than debts owed to credit institutions</t>
  </si>
  <si>
    <t>Insurance &amp; intermediaries payables</t>
  </si>
  <si>
    <t>Reinsurance payables</t>
  </si>
  <si>
    <t>Payables (trade, not insurance)</t>
  </si>
  <si>
    <t>Any other liabilities, not elsewhere shown</t>
  </si>
  <si>
    <t xml:space="preserve"> </t>
  </si>
  <si>
    <t>C</t>
  </si>
  <si>
    <t>Adjustments</t>
  </si>
  <si>
    <t>Solvency II</t>
  </si>
  <si>
    <t>Reporting year of account</t>
  </si>
  <si>
    <t>Validations</t>
  </si>
  <si>
    <t>No amounts expected to be reported on this line</t>
  </si>
  <si>
    <t>2008*</t>
  </si>
  <si>
    <t>2007*</t>
  </si>
  <si>
    <t>2003*</t>
  </si>
  <si>
    <t>2000*</t>
  </si>
  <si>
    <t>1999*</t>
  </si>
  <si>
    <t>1998*</t>
  </si>
  <si>
    <t xml:space="preserve">Technical provisions </t>
  </si>
  <si>
    <t>Reinsurance recoverables (Reinsurers' share of technical provisions)</t>
  </si>
  <si>
    <t>E</t>
  </si>
  <si>
    <t>N/A</t>
  </si>
  <si>
    <t>1 &amp; 3</t>
  </si>
  <si>
    <t>15 &amp; 19</t>
  </si>
  <si>
    <t>14 &amp; 18</t>
  </si>
  <si>
    <t>16 &amp; 20</t>
  </si>
  <si>
    <t>25, 27 &amp; 29</t>
  </si>
  <si>
    <t>33 &amp; 34</t>
  </si>
  <si>
    <t>42 &amp; 48</t>
  </si>
  <si>
    <t>43 &amp; 49</t>
  </si>
  <si>
    <t>41 &amp; 47</t>
  </si>
  <si>
    <t>39 &amp; 45</t>
  </si>
  <si>
    <t>40 &amp; 46</t>
  </si>
  <si>
    <t>QMA</t>
  </si>
  <si>
    <t>Mapping of SII to QMA2 (column C)</t>
  </si>
  <si>
    <t>Mapping to QMA</t>
  </si>
  <si>
    <t>360, A5</t>
  </si>
  <si>
    <t>205, A11</t>
  </si>
  <si>
    <t>002, C32</t>
  </si>
  <si>
    <r>
      <t>Property, plant &amp; equip</t>
    </r>
    <r>
      <rPr>
        <sz val="10"/>
        <rFont val="Arial"/>
        <family val="2"/>
      </rPr>
      <t>ment held for own use</t>
    </r>
  </si>
  <si>
    <t xml:space="preserve"> Technical provisions calculated as a whole</t>
  </si>
  <si>
    <t>Overall Balance Sheet</t>
  </si>
  <si>
    <t>Subordinated liabilities not in basic own funds</t>
  </si>
  <si>
    <t>Subordinated liabilities in basic own funds</t>
  </si>
  <si>
    <t>UK GAAP - per QMA</t>
  </si>
  <si>
    <t>D (B+C)</t>
  </si>
  <si>
    <t>2009*</t>
  </si>
  <si>
    <t>D2 expected to be zero</t>
  </si>
  <si>
    <t>*  Run-off years</t>
  </si>
  <si>
    <t>202, A59</t>
  </si>
  <si>
    <t xml:space="preserve">215, A11 </t>
  </si>
  <si>
    <t>Total due from members</t>
  </si>
  <si>
    <t>Funds in syndicate (FIS)</t>
  </si>
  <si>
    <t>6 &amp; 24</t>
  </si>
  <si>
    <t>Total (65+66+67)</t>
  </si>
  <si>
    <t>Total (55 to 64)</t>
  </si>
  <si>
    <t>Overseas deposits and commingled funds</t>
  </si>
  <si>
    <t>Sub-total of investments (other than assets held for index-linked and unit-linked funds)  (7 to 20)</t>
  </si>
  <si>
    <t>Total assets (1 to 6 + 21 to 32)</t>
  </si>
  <si>
    <t>Sub-total (34 to 36)</t>
  </si>
  <si>
    <t>Total liabilities (37 to 52)</t>
  </si>
  <si>
    <t>Excess of assets over liabilities (Members' balances) (33 + 53)</t>
  </si>
  <si>
    <t>D38 expected to be zero</t>
  </si>
  <si>
    <t>B33 expected to be equal to QMA2, C31</t>
  </si>
  <si>
    <t>No amount is expected on D34</t>
  </si>
  <si>
    <t>B54 expected to be equal to QMA2, C32</t>
  </si>
  <si>
    <t>Expected to equal line (54*-1)</t>
  </si>
  <si>
    <t>Check line 54 = line 68</t>
  </si>
  <si>
    <t>1, 3, 5 &amp; 23</t>
  </si>
  <si>
    <t>B21 expected to be equal to QMA2, (C8+C24)</t>
  </si>
  <si>
    <t>B53 expected to be equal to QMA2, (C52 - C32)</t>
  </si>
  <si>
    <t>8 &amp; 24</t>
  </si>
  <si>
    <t>32 &amp; 52</t>
  </si>
  <si>
    <t xml:space="preserve">Analysis of Members' balances (Line 54) by Reporting Year of Account </t>
  </si>
  <si>
    <t>ACE Underwriting Agencies Limited</t>
  </si>
  <si>
    <t>Advent Underwriting Limited</t>
  </si>
  <si>
    <t>0780</t>
  </si>
  <si>
    <t>AEGIS Managing Agency Limited</t>
  </si>
  <si>
    <t>Alterra at Lloyd's Limited</t>
  </si>
  <si>
    <t>Amlin Underwriting Limited</t>
  </si>
  <si>
    <t>Antares Managing Agency Limited</t>
  </si>
  <si>
    <t>Argenta Syndicate Management Limited</t>
  </si>
  <si>
    <t>Argo Managing Agency Limited</t>
  </si>
  <si>
    <t>Ark Syndicate Management Limited</t>
  </si>
  <si>
    <t>Ascot Underwriting Limited</t>
  </si>
  <si>
    <t>Aspen Managing Agency Limited</t>
  </si>
  <si>
    <t>Atrium Underwriters Limited</t>
  </si>
  <si>
    <t>0570</t>
  </si>
  <si>
    <t>0609</t>
  </si>
  <si>
    <t>Beaufort Underwriting Agency Limited</t>
  </si>
  <si>
    <t>0318</t>
  </si>
  <si>
    <t>Beazley Furlonge Limited</t>
  </si>
  <si>
    <t>0623</t>
  </si>
  <si>
    <t>Brit Syndicates Limited</t>
  </si>
  <si>
    <t>Canopius Managing Agents Limited</t>
  </si>
  <si>
    <t>0260</t>
  </si>
  <si>
    <t>Cathedral Underwriting Limited</t>
  </si>
  <si>
    <t>Catlin Underwriting Agencies Limited</t>
  </si>
  <si>
    <t>Chaucer Syndicates Limited</t>
  </si>
  <si>
    <t>Chubb Managing Agent Limited</t>
  </si>
  <si>
    <t>Equity Syndicate Management Limited</t>
  </si>
  <si>
    <t>0218</t>
  </si>
  <si>
    <t>Faraday Underwriting Limited</t>
  </si>
  <si>
    <t>0435</t>
  </si>
  <si>
    <t>Flagstone Syndicate Management Limited</t>
  </si>
  <si>
    <t>Hardy (Underwriting Agencies) Limited</t>
  </si>
  <si>
    <t>0382</t>
  </si>
  <si>
    <t>Hiscox Syndicates Limited</t>
  </si>
  <si>
    <t>0033</t>
  </si>
  <si>
    <t>Jubilee Managing Agency Limited</t>
  </si>
  <si>
    <t>0779</t>
  </si>
  <si>
    <t>Liberty Syndicate Management Limited</t>
  </si>
  <si>
    <t>Managing Agency Partners Limited</t>
  </si>
  <si>
    <t>Markel Syndicate Management Limited</t>
  </si>
  <si>
    <t>Marketform Managing Agency Limited</t>
  </si>
  <si>
    <t>Mitsui Sumitomo Insurance Underwriting at Lloyd's Limited</t>
  </si>
  <si>
    <t>Montpelier Underwriting Agencies Limited</t>
  </si>
  <si>
    <t>Munich Re Underwriting Limited</t>
  </si>
  <si>
    <t>0457</t>
  </si>
  <si>
    <t>Navigators Underwriting Agency Limited</t>
  </si>
  <si>
    <t>Newline Underwriting Management Limited</t>
  </si>
  <si>
    <t>Novae Syndicates Limited</t>
  </si>
  <si>
    <t>Omega Underwriting Agents Limited</t>
  </si>
  <si>
    <t>0958</t>
  </si>
  <si>
    <t>Pembroke Managing Agency Limited</t>
  </si>
  <si>
    <t>QBE Underwriting Limited</t>
  </si>
  <si>
    <t>0386</t>
  </si>
  <si>
    <t>R&amp;Q Managing Agency Limited</t>
  </si>
  <si>
    <t>0102</t>
  </si>
  <si>
    <t>0308</t>
  </si>
  <si>
    <t>0510</t>
  </si>
  <si>
    <t>0557</t>
  </si>
  <si>
    <t>0807</t>
  </si>
  <si>
    <t>RITC Syndicate Management Limited</t>
  </si>
  <si>
    <t>S.A. Meacock &amp; Company Limited</t>
  </si>
  <si>
    <t>0727</t>
  </si>
  <si>
    <t>Sagicor at Lloyd's Limited</t>
  </si>
  <si>
    <t>0044</t>
  </si>
  <si>
    <t>Shelbourne Syndicate Services Limited</t>
  </si>
  <si>
    <t>Sportscover Underwriting Limited</t>
  </si>
  <si>
    <t>Starr Managing Agents Limited</t>
  </si>
  <si>
    <t>Travelers Syndicate Management Limited</t>
  </si>
  <si>
    <t>Syndicate:</t>
  </si>
  <si>
    <t>Managing Agency:</t>
  </si>
  <si>
    <t>(Please select syndicate number)</t>
  </si>
  <si>
    <t>0389</t>
  </si>
  <si>
    <t>RJ Kiln &amp; Co. Limited</t>
  </si>
  <si>
    <t>Ridge Underwriting Agencies Limited</t>
  </si>
  <si>
    <t>RenaissanceRe Syndicate Management Limited</t>
  </si>
  <si>
    <t>Barbican Managing Agency Limited</t>
  </si>
  <si>
    <t>Capita Managing Agency Limited</t>
  </si>
  <si>
    <t>Pembroke  Managing Agency Limited</t>
  </si>
  <si>
    <t>Synd (QMA)</t>
  </si>
  <si>
    <t>Agent(Synd)</t>
  </si>
  <si>
    <t>Arch Underwriting at Lloyd's Limited</t>
  </si>
  <si>
    <t>Asta Managing Agency Limited</t>
  </si>
  <si>
    <t>HCC Underwriting Agency Limited</t>
  </si>
  <si>
    <t>Riverstone Managing Agency Limited</t>
  </si>
  <si>
    <t>Talbot Underwriting Limited</t>
  </si>
  <si>
    <t>XL London Market Limited</t>
  </si>
  <si>
    <t>WR Berkley Syndicate Management Limited</t>
  </si>
  <si>
    <t>4000 Chaucer</t>
  </si>
  <si>
    <t>4000 Pembroke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</si>
</sst>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dd/mm/yyyy\ "/>
    <numFmt numFmtId="165" formatCode="_(* #,##0.00_);_(* \(#,##0.00\);_(* \-??_);_(@_)"/>
    <numFmt numFmtId="166" formatCode="&quot;+ &quot;#,##0.00\ ;&quot;- &quot;#,##0.00\ ;0.00\ "/>
    <numFmt numFmtId="167" formatCode="#,##0\ ;&quot;- &quot;#,##0\ ;0\ "/>
    <numFmt numFmtId="168" formatCode="&quot;+ &quot;#,##0\ ;&quot;- &quot;#,##0\ ;0\ "/>
    <numFmt numFmtId="169" formatCode="_-[$€-2]\ * #,##0.00_-;_-[$€-2]\ * #,##0.00\-;_-[$€-2]\ * \-??_-"/>
    <numFmt numFmtId="170" formatCode="_-* #,##0.00\ _€_-;\-* #,##0.00\ _€_-;_-* &quot;-&quot;??\ _€_-;_-@_-"/>
    <numFmt numFmtId="171" formatCode="#,##0.00\ ;&quot;- &quot;#,##0.00\ ;0.00\ "/>
    <numFmt numFmtId="172" formatCode="_-* #,##0.00\ &quot;€&quot;_-;\-* #,##0.00\ &quot;€&quot;_-;_-* &quot;-&quot;??\ &quot;€&quot;_-;_-@_-"/>
    <numFmt numFmtId="173" formatCode="00"/>
    <numFmt numFmtId="174" formatCode="#,##0.00%\ ;&quot;- &quot;#,##0.00%\ ;0.00%\ "/>
    <numFmt numFmtId="175" formatCode="&quot;+ &quot;#,##0.00%\ ;&quot;- &quot;#,##0.00%\ ;0.00%\ "/>
    <numFmt numFmtId="176" formatCode="#,##0%\ ;&quot;- &quot;#,##0%\ ;0%\ "/>
    <numFmt numFmtId="177" formatCode="&quot;+ &quot;#,##0%\ ;&quot;- &quot;#,##0%\ ;0%\ "/>
    <numFmt numFmtId="178" formatCode="0.0"/>
    <numFmt numFmtId="179" formatCode="0.0%"/>
    <numFmt numFmtId="180" formatCode="@\ "/>
    <numFmt numFmtId="181" formatCode="_-* #,##0_-;\-* #,##0_-;_-* &quot;-&quot;??_-;_-@_-"/>
    <numFmt numFmtId="182" formatCode="[$-F800]dddd\,\ mmmm\ dd\,\ yyyy"/>
  </numFmts>
  <fonts count="5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</font>
    <font>
      <sz val="8"/>
      <name val="Courier New"/>
      <family val="3"/>
    </font>
    <font>
      <b/>
      <sz val="18"/>
      <color indexed="56"/>
      <name val="Cambria"/>
      <family val="2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0"/>
      <name val="Arial"/>
      <family val="2"/>
    </font>
    <font>
      <i/>
      <sz val="8"/>
      <color rgb="FFFF0000"/>
      <name val="Arial"/>
      <family val="2"/>
    </font>
    <font>
      <b/>
      <sz val="1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5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6" borderId="4" applyNumberFormat="0" applyAlignment="0" applyProtection="0"/>
    <xf numFmtId="0" fontId="21" fillId="36" borderId="4" applyNumberFormat="0" applyAlignment="0" applyProtection="0"/>
    <xf numFmtId="0" fontId="20" fillId="37" borderId="4" applyNumberFormat="0" applyAlignment="0" applyProtection="0"/>
    <xf numFmtId="0" fontId="21" fillId="37" borderId="4" applyNumberFormat="0" applyAlignment="0" applyProtection="0"/>
    <xf numFmtId="0" fontId="22" fillId="0" borderId="5" applyNumberFormat="0" applyFill="0" applyAlignment="0" applyProtection="0"/>
    <xf numFmtId="0" fontId="23" fillId="38" borderId="6" applyNumberFormat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39" borderId="6" applyNumberForma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5" borderId="0" applyNumberFormat="0" applyBorder="0" applyAlignment="0" applyProtection="0"/>
    <xf numFmtId="43" fontId="1" fillId="0" borderId="0" applyFont="0" applyFill="0" applyBorder="0" applyAlignment="0" applyProtection="0"/>
    <xf numFmtId="0" fontId="10" fillId="11" borderId="7" applyNumberFormat="0" applyFont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43" borderId="0" applyNumberFormat="0" applyBorder="0" applyAlignment="0" applyProtection="0"/>
    <xf numFmtId="0" fontId="24" fillId="4" borderId="0" applyNumberFormat="0" applyBorder="0" applyAlignment="0" applyProtection="0"/>
    <xf numFmtId="3" fontId="25" fillId="0" borderId="0" applyBorder="0">
      <alignment vertical="center"/>
      <protection locked="0"/>
    </xf>
    <xf numFmtId="164" fontId="2" fillId="0" borderId="0" applyFill="0" applyBorder="0" applyProtection="0">
      <alignment vertical="center"/>
    </xf>
    <xf numFmtId="165" fontId="2" fillId="0" borderId="0" applyFill="0" applyBorder="0" applyAlignment="0" applyProtection="0"/>
    <xf numFmtId="166" fontId="2" fillId="0" borderId="0" applyFill="0" applyBorder="0" applyProtection="0">
      <alignment vertical="center"/>
    </xf>
    <xf numFmtId="167" fontId="2" fillId="0" borderId="0" applyFill="0" applyBorder="0" applyProtection="0">
      <alignment vertical="center"/>
    </xf>
    <xf numFmtId="168" fontId="2" fillId="0" borderId="0" applyFill="0" applyBorder="0" applyProtection="0">
      <alignment vertical="center"/>
    </xf>
    <xf numFmtId="0" fontId="2" fillId="6" borderId="0" applyBorder="0"/>
    <xf numFmtId="0" fontId="2" fillId="6" borderId="0" applyBorder="0"/>
    <xf numFmtId="0" fontId="2" fillId="44" borderId="8" applyBorder="0"/>
    <xf numFmtId="0" fontId="26" fillId="7" borderId="4" applyNumberFormat="0" applyAlignment="0" applyProtection="0"/>
    <xf numFmtId="0" fontId="26" fillId="7" borderId="4" applyNumberFormat="0" applyAlignment="0" applyProtection="0"/>
    <xf numFmtId="169" fontId="2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8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" fillId="45" borderId="7" applyNumberFormat="0" applyAlignment="0" applyProtection="0"/>
    <xf numFmtId="0" fontId="28" fillId="3" borderId="0" applyNumberFormat="0" applyBorder="0" applyAlignment="0" applyProtection="0"/>
    <xf numFmtId="0" fontId="24" fillId="4" borderId="0" applyNumberFormat="0" applyBorder="0" applyAlignment="0" applyProtection="0"/>
    <xf numFmtId="0" fontId="17" fillId="10" borderId="0" applyNumberFormat="0" applyBorder="0" applyAlignment="0" applyProtection="0"/>
    <xf numFmtId="0" fontId="26" fillId="7" borderId="4" applyNumberFormat="0" applyAlignment="0" applyProtection="0"/>
    <xf numFmtId="0" fontId="28" fillId="3" borderId="0" applyNumberFormat="0" applyBorder="0" applyAlignment="0" applyProtection="0"/>
    <xf numFmtId="0" fontId="2" fillId="45" borderId="7" applyNumberForma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5" borderId="0" applyNumberFormat="0" applyBorder="0" applyAlignment="0" applyProtection="0"/>
    <xf numFmtId="0" fontId="21" fillId="36" borderId="4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2" fillId="0" borderId="5" applyNumberFormat="0" applyFill="0" applyAlignment="0" applyProtection="0"/>
    <xf numFmtId="170" fontId="10" fillId="0" borderId="0" applyFont="0" applyFill="0" applyBorder="0" applyAlignment="0" applyProtection="0"/>
    <xf numFmtId="171" fontId="2" fillId="0" borderId="0" applyFill="0" applyBorder="0" applyProtection="0">
      <alignment vertical="center"/>
    </xf>
    <xf numFmtId="17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30" fillId="46" borderId="0" applyNumberFormat="0" applyBorder="0" applyAlignment="0" applyProtection="0"/>
    <xf numFmtId="0" fontId="29" fillId="22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22" borderId="0" applyNumberFormat="0" applyBorder="0" applyAlignment="0" applyProtection="0"/>
    <xf numFmtId="0" fontId="2" fillId="0" borderId="0" applyFill="0" applyBorder="0" applyProtection="0">
      <alignment vertical="center"/>
    </xf>
    <xf numFmtId="173" fontId="31" fillId="0" borderId="0" applyBorder="0">
      <alignment horizontal="center" vertical="center" wrapText="1"/>
    </xf>
    <xf numFmtId="173" fontId="31" fillId="0" borderId="0" applyBorder="0">
      <alignment horizontal="center" vertical="center" wrapText="1"/>
    </xf>
    <xf numFmtId="173" fontId="31" fillId="0" borderId="9" applyBorder="0">
      <alignment horizontal="center" vertical="center" wrapText="1"/>
    </xf>
    <xf numFmtId="0" fontId="31" fillId="0" borderId="0" applyBorder="0">
      <alignment horizontal="center" vertical="center" wrapText="1"/>
    </xf>
    <xf numFmtId="0" fontId="10" fillId="0" borderId="0"/>
    <xf numFmtId="0" fontId="5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171" fontId="2" fillId="0" borderId="0">
      <alignment vertical="center"/>
    </xf>
    <xf numFmtId="0" fontId="2" fillId="0" borderId="0"/>
    <xf numFmtId="0" fontId="2" fillId="0" borderId="0"/>
    <xf numFmtId="0" fontId="10" fillId="0" borderId="0"/>
    <xf numFmtId="0" fontId="2" fillId="0" borderId="0"/>
    <xf numFmtId="0" fontId="14" fillId="0" borderId="0"/>
    <xf numFmtId="0" fontId="54" fillId="0" borderId="0"/>
    <xf numFmtId="0" fontId="10" fillId="0" borderId="0"/>
    <xf numFmtId="0" fontId="5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11" borderId="7" applyNumberFormat="0" applyFont="0" applyAlignment="0" applyProtection="0"/>
    <xf numFmtId="0" fontId="3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37" borderId="10" applyNumberFormat="0" applyAlignment="0" applyProtection="0"/>
    <xf numFmtId="9" fontId="25" fillId="0" borderId="11">
      <alignment vertical="center"/>
    </xf>
    <xf numFmtId="9" fontId="2" fillId="0" borderId="0" applyFill="0" applyBorder="0" applyAlignment="0" applyProtection="0"/>
    <xf numFmtId="174" fontId="2" fillId="0" borderId="0" applyFill="0" applyBorder="0" applyProtection="0">
      <alignment vertical="center"/>
    </xf>
    <xf numFmtId="175" fontId="2" fillId="0" borderId="0" applyFill="0" applyBorder="0" applyProtection="0">
      <alignment vertical="center"/>
    </xf>
    <xf numFmtId="176" fontId="2" fillId="0" borderId="0" applyFill="0" applyBorder="0" applyProtection="0">
      <alignment vertical="center"/>
    </xf>
    <xf numFmtId="177" fontId="2" fillId="0" borderId="0" applyFill="0" applyBorder="0" applyProtection="0">
      <alignment vertical="center"/>
    </xf>
    <xf numFmtId="0" fontId="33" fillId="45" borderId="0" applyNumberFormat="0" applyBorder="0">
      <alignment horizontal="right"/>
      <protection locked="0"/>
    </xf>
    <xf numFmtId="0" fontId="2" fillId="6" borderId="0" applyNumberFormat="0" applyBorder="0" applyAlignment="0"/>
    <xf numFmtId="0" fontId="2" fillId="6" borderId="0" applyNumberFormat="0" applyBorder="0">
      <alignment horizontal="center" vertical="center" wrapText="1"/>
    </xf>
    <xf numFmtId="0" fontId="33" fillId="6" borderId="0" applyNumberFormat="0" applyBorder="0" applyAlignment="0">
      <protection locked="0"/>
    </xf>
    <xf numFmtId="178" fontId="33" fillId="47" borderId="12" applyNumberFormat="0" applyBorder="0" applyAlignment="0">
      <alignment horizontal="right"/>
      <protection locked="0"/>
    </xf>
    <xf numFmtId="178" fontId="33" fillId="47" borderId="12" applyNumberFormat="0" applyBorder="0" applyAlignment="0">
      <alignment horizontal="right"/>
      <protection locked="0"/>
    </xf>
    <xf numFmtId="0" fontId="2" fillId="7" borderId="0" applyNumberFormat="0" applyBorder="0" applyAlignment="0"/>
    <xf numFmtId="0" fontId="34" fillId="0" borderId="0" applyFill="0" applyBorder="0">
      <alignment horizontal="center" vertical="center"/>
    </xf>
    <xf numFmtId="0" fontId="34" fillId="0" borderId="8" applyFill="0" applyBorder="0">
      <alignment horizontal="center" vertical="center"/>
    </xf>
    <xf numFmtId="0" fontId="35" fillId="0" borderId="0" applyNumberFormat="0" applyBorder="0" applyAlignment="0"/>
    <xf numFmtId="0" fontId="2" fillId="48" borderId="12">
      <alignment horizontal="center" wrapText="1"/>
    </xf>
    <xf numFmtId="0" fontId="2" fillId="48" borderId="12">
      <alignment horizontal="center" wrapText="1"/>
    </xf>
    <xf numFmtId="0" fontId="2" fillId="48" borderId="12">
      <alignment horizontal="left"/>
    </xf>
    <xf numFmtId="0" fontId="2" fillId="48" borderId="12">
      <alignment horizontal="left"/>
    </xf>
    <xf numFmtId="3" fontId="2" fillId="47" borderId="12">
      <alignment horizontal="right"/>
      <protection locked="0"/>
    </xf>
    <xf numFmtId="3" fontId="2" fillId="47" borderId="12">
      <alignment horizontal="right"/>
      <protection locked="0"/>
    </xf>
    <xf numFmtId="179" fontId="2" fillId="47" borderId="12">
      <alignment horizontal="right"/>
      <protection locked="0"/>
    </xf>
    <xf numFmtId="179" fontId="2" fillId="47" borderId="12">
      <alignment horizontal="right"/>
      <protection locked="0"/>
    </xf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33" fillId="49" borderId="0" applyNumberFormat="0" applyBorder="0">
      <alignment horizontal="right"/>
      <protection locked="0"/>
    </xf>
    <xf numFmtId="3" fontId="36" fillId="50" borderId="12" applyBorder="0"/>
    <xf numFmtId="0" fontId="2" fillId="44" borderId="0" applyBorder="0"/>
    <xf numFmtId="0" fontId="37" fillId="51" borderId="0" applyNumberFormat="0" applyFont="0" applyBorder="0" applyAlignment="0" applyProtection="0">
      <protection locked="0"/>
    </xf>
    <xf numFmtId="0" fontId="37" fillId="51" borderId="0" applyNumberFormat="0" applyFont="0" applyBorder="0" applyAlignment="0" applyProtection="0">
      <protection locked="0"/>
    </xf>
    <xf numFmtId="0" fontId="2" fillId="48" borderId="12" applyNumberFormat="0" applyFont="0" applyBorder="0" applyAlignment="0">
      <alignment horizontal="center" wrapText="1"/>
    </xf>
    <xf numFmtId="3" fontId="33" fillId="52" borderId="8" applyNumberFormat="0" applyBorder="0" applyAlignment="0">
      <alignment vertical="center"/>
      <protection locked="0"/>
    </xf>
    <xf numFmtId="0" fontId="3" fillId="48" borderId="0" applyNumberFormat="0" applyFont="0" applyFill="0" applyBorder="0" applyAlignment="0"/>
    <xf numFmtId="0" fontId="37" fillId="53" borderId="0" applyNumberFormat="0" applyFont="0" applyBorder="0" applyAlignment="0"/>
    <xf numFmtId="0" fontId="37" fillId="53" borderId="0" applyNumberFormat="0" applyFont="0" applyBorder="0" applyAlignment="0"/>
    <xf numFmtId="3" fontId="38" fillId="54" borderId="12" applyNumberFormat="0" applyBorder="0">
      <alignment horizontal="right" vertical="center" wrapText="1" indent="1"/>
    </xf>
    <xf numFmtId="0" fontId="35" fillId="0" borderId="0" applyNumberFormat="0" applyBorder="0" applyAlignment="0"/>
    <xf numFmtId="0" fontId="5" fillId="50" borderId="13" applyNumberFormat="0" applyFont="0" applyBorder="0" applyAlignment="0"/>
    <xf numFmtId="0" fontId="39" fillId="0" borderId="0" applyFill="0" applyBorder="0">
      <alignment horizontal="center" vertical="center"/>
    </xf>
    <xf numFmtId="0" fontId="40" fillId="3" borderId="0" applyNumberFormat="0" applyBorder="0" applyAlignment="0" applyProtection="0"/>
    <xf numFmtId="0" fontId="32" fillId="37" borderId="10" applyNumberFormat="0" applyAlignment="0" applyProtection="0"/>
    <xf numFmtId="0" fontId="24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6" borderId="0" applyNumberFormat="0" applyBorder="0" applyAlignment="0" applyProtection="0"/>
    <xf numFmtId="0" fontId="43" fillId="55" borderId="10" applyNumberFormat="0" applyAlignment="0" applyProtection="0"/>
    <xf numFmtId="0" fontId="44" fillId="0" borderId="0"/>
    <xf numFmtId="0" fontId="2" fillId="0" borderId="0"/>
    <xf numFmtId="0" fontId="11" fillId="0" borderId="14" applyNumberFormat="0" applyFill="0" applyAlignment="0" applyProtection="0"/>
    <xf numFmtId="0" fontId="26" fillId="7" borderId="4" applyNumberFormat="0" applyAlignment="0" applyProtection="0"/>
    <xf numFmtId="0" fontId="45" fillId="36" borderId="4" applyNumberFormat="0" applyAlignment="0" applyProtection="0"/>
    <xf numFmtId="0" fontId="13" fillId="0" borderId="0"/>
    <xf numFmtId="0" fontId="23" fillId="38" borderId="6" applyNumberFormat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0" fontId="2" fillId="0" borderId="0" applyFill="0" applyBorder="0" applyProtection="0">
      <alignment horizontal="right" vertical="center"/>
    </xf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43" fillId="36" borderId="10" applyNumberFormat="0" applyAlignment="0" applyProtection="0"/>
    <xf numFmtId="0" fontId="49" fillId="0" borderId="0"/>
    <xf numFmtId="0" fontId="28" fillId="3" borderId="0" applyNumberFormat="0" applyBorder="0" applyAlignment="0" applyProtection="0"/>
    <xf numFmtId="0" fontId="24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39" borderId="6" applyNumberFormat="0" applyAlignment="0" applyProtection="0"/>
    <xf numFmtId="0" fontId="23" fillId="38" borderId="6" applyNumberFormat="0" applyAlignment="0" applyProtection="0"/>
  </cellStyleXfs>
  <cellXfs count="105">
    <xf numFmtId="0" fontId="0" fillId="0" borderId="0" xfId="0"/>
    <xf numFmtId="0" fontId="2" fillId="0" borderId="0" xfId="201" applyFill="1"/>
    <xf numFmtId="0" fontId="2" fillId="0" borderId="0" xfId="201" applyFont="1" applyFill="1"/>
    <xf numFmtId="0" fontId="2" fillId="0" borderId="0" xfId="201" applyFont="1"/>
    <xf numFmtId="0" fontId="6" fillId="0" borderId="17" xfId="201" applyFont="1" applyFill="1" applyBorder="1"/>
    <xf numFmtId="0" fontId="6" fillId="0" borderId="17" xfId="201" applyFont="1" applyFill="1" applyBorder="1" applyAlignment="1">
      <alignment wrapText="1"/>
    </xf>
    <xf numFmtId="0" fontId="3" fillId="0" borderId="0" xfId="201" applyFont="1" applyFill="1" applyAlignment="1">
      <alignment horizontal="right"/>
    </xf>
    <xf numFmtId="0" fontId="6" fillId="0" borderId="18" xfId="201" applyFont="1" applyFill="1" applyBorder="1" applyAlignment="1">
      <alignment horizontal="left"/>
    </xf>
    <xf numFmtId="0" fontId="6" fillId="0" borderId="18" xfId="201" applyFont="1" applyFill="1" applyBorder="1" applyAlignment="1">
      <alignment horizontal="left" wrapText="1"/>
    </xf>
    <xf numFmtId="0" fontId="5" fillId="0" borderId="0" xfId="201" applyFont="1" applyAlignment="1">
      <alignment wrapText="1"/>
    </xf>
    <xf numFmtId="0" fontId="6" fillId="0" borderId="0" xfId="201" applyFont="1" applyFill="1" applyAlignment="1">
      <alignment horizontal="left"/>
    </xf>
    <xf numFmtId="0" fontId="3" fillId="0" borderId="0" xfId="201" applyFont="1" applyFill="1" applyAlignment="1">
      <alignment horizontal="left"/>
    </xf>
    <xf numFmtId="0" fontId="2" fillId="0" borderId="12" xfId="201" applyFont="1" applyFill="1" applyBorder="1" applyAlignment="1">
      <alignment horizontal="center" vertical="top" wrapText="1"/>
    </xf>
    <xf numFmtId="0" fontId="3" fillId="0" borderId="0" xfId="201" applyFont="1" applyFill="1" applyAlignment="1">
      <alignment vertical="center" wrapText="1"/>
    </xf>
    <xf numFmtId="0" fontId="2" fillId="0" borderId="0" xfId="201" applyFont="1" applyFill="1" applyAlignment="1">
      <alignment wrapText="1"/>
    </xf>
    <xf numFmtId="0" fontId="2" fillId="0" borderId="0" xfId="201" applyFont="1" applyFill="1" applyBorder="1" applyAlignment="1">
      <alignment wrapText="1"/>
    </xf>
    <xf numFmtId="0" fontId="3" fillId="0" borderId="0" xfId="201" applyFont="1" applyFill="1" applyBorder="1" applyAlignment="1">
      <alignment wrapText="1"/>
    </xf>
    <xf numFmtId="0" fontId="7" fillId="0" borderId="0" xfId="201" applyFont="1" applyFill="1" applyAlignment="1">
      <alignment wrapText="1"/>
    </xf>
    <xf numFmtId="0" fontId="7" fillId="0" borderId="0" xfId="201" applyFont="1" applyFill="1" applyAlignment="1">
      <alignment horizontal="left" wrapText="1"/>
    </xf>
    <xf numFmtId="0" fontId="8" fillId="0" borderId="0" xfId="201" applyFont="1" applyFill="1" applyAlignment="1">
      <alignment wrapText="1"/>
    </xf>
    <xf numFmtId="0" fontId="3" fillId="0" borderId="0" xfId="201" applyFont="1" applyFill="1"/>
    <xf numFmtId="0" fontId="3" fillId="0" borderId="0" xfId="201" applyFont="1"/>
    <xf numFmtId="0" fontId="3" fillId="0" borderId="0" xfId="201" applyFont="1" applyFill="1" applyAlignment="1">
      <alignment wrapText="1"/>
    </xf>
    <xf numFmtId="0" fontId="2" fillId="56" borderId="12" xfId="201" applyFont="1" applyFill="1" applyBorder="1" applyAlignment="1">
      <alignment horizontal="center" vertical="top" wrapText="1"/>
    </xf>
    <xf numFmtId="0" fontId="3" fillId="0" borderId="0" xfId="201" applyFont="1" applyFill="1" applyBorder="1"/>
    <xf numFmtId="0" fontId="2" fillId="0" borderId="0" xfId="201" applyBorder="1" applyAlignment="1">
      <alignment wrapText="1"/>
    </xf>
    <xf numFmtId="0" fontId="6" fillId="0" borderId="0" xfId="201" applyFont="1"/>
    <xf numFmtId="0" fontId="2" fillId="0" borderId="0" xfId="201"/>
    <xf numFmtId="0" fontId="2" fillId="0" borderId="0" xfId="201" applyAlignment="1">
      <alignment wrapText="1"/>
    </xf>
    <xf numFmtId="0" fontId="6" fillId="0" borderId="0" xfId="201" applyFont="1" applyFill="1" applyAlignment="1">
      <alignment horizontal="left" wrapText="1"/>
    </xf>
    <xf numFmtId="0" fontId="3" fillId="0" borderId="0" xfId="201" applyFont="1" applyFill="1" applyAlignment="1">
      <alignment horizontal="center"/>
    </xf>
    <xf numFmtId="0" fontId="6" fillId="0" borderId="0" xfId="201" applyFont="1" applyAlignment="1"/>
    <xf numFmtId="0" fontId="3" fillId="0" borderId="12" xfId="201" applyFont="1" applyFill="1" applyBorder="1" applyAlignment="1">
      <alignment horizontal="center" wrapText="1"/>
    </xf>
    <xf numFmtId="0" fontId="3" fillId="0" borderId="12" xfId="201" applyFont="1" applyFill="1" applyBorder="1" applyAlignment="1">
      <alignment horizontal="center" vertical="top" wrapText="1"/>
    </xf>
    <xf numFmtId="0" fontId="3" fillId="0" borderId="19" xfId="201" applyFont="1" applyFill="1" applyBorder="1" applyAlignment="1">
      <alignment horizontal="center" vertical="top" wrapText="1"/>
    </xf>
    <xf numFmtId="0" fontId="3" fillId="56" borderId="12" xfId="201" applyFont="1" applyFill="1" applyBorder="1" applyAlignment="1">
      <alignment horizontal="center" vertical="top" wrapText="1"/>
    </xf>
    <xf numFmtId="0" fontId="3" fillId="0" borderId="0" xfId="201" applyFont="1" applyAlignment="1">
      <alignment horizontal="center" wrapText="1"/>
    </xf>
    <xf numFmtId="0" fontId="3" fillId="0" borderId="12" xfId="201" applyFont="1" applyFill="1" applyBorder="1" applyAlignment="1">
      <alignment horizontal="center"/>
    </xf>
    <xf numFmtId="0" fontId="3" fillId="0" borderId="12" xfId="201" applyFont="1" applyBorder="1" applyAlignment="1">
      <alignment horizontal="center" wrapText="1"/>
    </xf>
    <xf numFmtId="0" fontId="3" fillId="0" borderId="12" xfId="201" applyFont="1" applyFill="1" applyBorder="1" applyAlignment="1">
      <alignment horizontal="left"/>
    </xf>
    <xf numFmtId="0" fontId="2" fillId="0" borderId="12" xfId="201" applyFill="1" applyBorder="1" applyAlignment="1">
      <alignment horizontal="left"/>
    </xf>
    <xf numFmtId="0" fontId="2" fillId="56" borderId="12" xfId="201" applyFont="1" applyFill="1" applyBorder="1" applyAlignment="1">
      <alignment horizontal="center"/>
    </xf>
    <xf numFmtId="0" fontId="2" fillId="0" borderId="12" xfId="201" applyFont="1" applyFill="1" applyBorder="1" applyAlignment="1">
      <alignment horizontal="center"/>
    </xf>
    <xf numFmtId="0" fontId="3" fillId="56" borderId="12" xfId="201" applyFont="1" applyFill="1" applyBorder="1" applyAlignment="1">
      <alignment horizontal="center"/>
    </xf>
    <xf numFmtId="0" fontId="9" fillId="56" borderId="12" xfId="201" applyFont="1" applyFill="1" applyBorder="1" applyAlignment="1">
      <alignment horizontal="center"/>
    </xf>
    <xf numFmtId="0" fontId="50" fillId="0" borderId="12" xfId="0" applyFont="1" applyBorder="1"/>
    <xf numFmtId="0" fontId="50" fillId="56" borderId="12" xfId="201" applyFont="1" applyFill="1" applyBorder="1" applyAlignment="1">
      <alignment horizontal="left"/>
    </xf>
    <xf numFmtId="0" fontId="2" fillId="0" borderId="0" xfId="201" applyFont="1" applyBorder="1"/>
    <xf numFmtId="181" fontId="2" fillId="0" borderId="12" xfId="139" applyNumberFormat="1" applyFont="1" applyFill="1" applyBorder="1" applyAlignment="1">
      <alignment horizontal="center" vertical="top" wrapText="1"/>
    </xf>
    <xf numFmtId="181" fontId="2" fillId="0" borderId="19" xfId="139" applyNumberFormat="1" applyFont="1" applyFill="1" applyBorder="1" applyAlignment="1">
      <alignment horizontal="center" vertical="top" wrapText="1"/>
    </xf>
    <xf numFmtId="181" fontId="2" fillId="56" borderId="12" xfId="139" applyNumberFormat="1" applyFont="1" applyFill="1" applyBorder="1" applyAlignment="1">
      <alignment horizontal="center" vertical="top" wrapText="1"/>
    </xf>
    <xf numFmtId="181" fontId="2" fillId="57" borderId="12" xfId="139" applyNumberFormat="1" applyFont="1" applyFill="1" applyBorder="1" applyAlignment="1">
      <alignment horizontal="center" wrapText="1"/>
    </xf>
    <xf numFmtId="181" fontId="2" fillId="58" borderId="12" xfId="139" applyNumberFormat="1" applyFont="1" applyFill="1" applyBorder="1" applyAlignment="1">
      <alignment horizontal="center" wrapText="1"/>
    </xf>
    <xf numFmtId="181" fontId="3" fillId="59" borderId="12" xfId="139" applyNumberFormat="1" applyFont="1" applyFill="1" applyBorder="1" applyAlignment="1">
      <alignment horizontal="center" wrapText="1"/>
    </xf>
    <xf numFmtId="181" fontId="3" fillId="59" borderId="12" xfId="139" applyNumberFormat="1" applyFont="1" applyFill="1" applyBorder="1" applyAlignment="1">
      <alignment horizontal="center" vertical="center" wrapText="1"/>
    </xf>
    <xf numFmtId="181" fontId="2" fillId="56" borderId="20" xfId="139" applyNumberFormat="1" applyFont="1" applyFill="1" applyBorder="1" applyAlignment="1">
      <alignment horizontal="center" vertical="top" wrapText="1"/>
    </xf>
    <xf numFmtId="0" fontId="6" fillId="0" borderId="0" xfId="201" applyFont="1" applyFill="1" applyBorder="1" applyAlignment="1">
      <alignment horizontal="left"/>
    </xf>
    <xf numFmtId="0" fontId="8" fillId="0" borderId="0" xfId="201" applyFont="1" applyFill="1" applyBorder="1" applyAlignment="1">
      <alignment wrapText="1"/>
    </xf>
    <xf numFmtId="0" fontId="7" fillId="0" borderId="0" xfId="201" applyFont="1" applyFill="1" applyBorder="1" applyAlignment="1">
      <alignment wrapText="1"/>
    </xf>
    <xf numFmtId="0" fontId="3" fillId="0" borderId="12" xfId="201" applyFont="1" applyFill="1" applyBorder="1" applyAlignment="1">
      <alignment vertical="center" wrapText="1"/>
    </xf>
    <xf numFmtId="0" fontId="2" fillId="0" borderId="12" xfId="201" applyFont="1" applyFill="1" applyBorder="1" applyAlignment="1">
      <alignment horizontal="left"/>
    </xf>
    <xf numFmtId="0" fontId="2" fillId="0" borderId="12" xfId="201" applyFont="1" applyFill="1" applyBorder="1" applyAlignment="1">
      <alignment horizontal="left" wrapText="1"/>
    </xf>
    <xf numFmtId="0" fontId="3" fillId="0" borderId="12" xfId="201" applyFont="1" applyFill="1" applyBorder="1" applyAlignment="1">
      <alignment horizontal="left" wrapText="1"/>
    </xf>
    <xf numFmtId="0" fontId="3" fillId="0" borderId="12" xfId="201" applyFont="1" applyFill="1" applyBorder="1" applyAlignment="1">
      <alignment horizontal="left" vertical="center" wrapText="1"/>
    </xf>
    <xf numFmtId="0" fontId="3" fillId="0" borderId="0" xfId="201" applyFont="1" applyFill="1" applyBorder="1" applyAlignment="1">
      <alignment horizontal="left"/>
    </xf>
    <xf numFmtId="43" fontId="51" fillId="0" borderId="0" xfId="139" applyFont="1" applyBorder="1"/>
    <xf numFmtId="0" fontId="3" fillId="57" borderId="12" xfId="201" applyFont="1" applyFill="1" applyBorder="1" applyAlignment="1">
      <alignment horizontal="left"/>
    </xf>
    <xf numFmtId="0" fontId="2" fillId="57" borderId="12" xfId="201" applyFill="1" applyBorder="1" applyAlignment="1">
      <alignment horizontal="left"/>
    </xf>
    <xf numFmtId="0" fontId="50" fillId="0" borderId="0" xfId="201" applyFont="1"/>
    <xf numFmtId="0" fontId="2" fillId="57" borderId="19" xfId="201" applyFont="1" applyFill="1" applyBorder="1" applyAlignment="1">
      <alignment horizontal="left"/>
    </xf>
    <xf numFmtId="0" fontId="2" fillId="57" borderId="19" xfId="201" applyFill="1" applyBorder="1" applyAlignment="1">
      <alignment horizontal="left"/>
    </xf>
    <xf numFmtId="0" fontId="2" fillId="0" borderId="0" xfId="201" applyFont="1" applyFill="1" applyAlignment="1">
      <alignment vertical="top"/>
    </xf>
    <xf numFmtId="0" fontId="3" fillId="0" borderId="0" xfId="201" applyFont="1" applyFill="1" applyAlignment="1">
      <alignment vertical="top"/>
    </xf>
    <xf numFmtId="0" fontId="2" fillId="0" borderId="0" xfId="201" applyFont="1" applyFill="1" applyAlignment="1">
      <alignment vertical="top" wrapText="1"/>
    </xf>
    <xf numFmtId="181" fontId="2" fillId="57" borderId="12" xfId="139" quotePrefix="1" applyNumberFormat="1" applyFont="1" applyFill="1" applyBorder="1" applyAlignment="1">
      <alignment horizontal="center" wrapText="1"/>
    </xf>
    <xf numFmtId="0" fontId="2" fillId="0" borderId="0" xfId="201" applyFont="1" applyFill="1" applyAlignment="1"/>
    <xf numFmtId="181" fontId="2" fillId="0" borderId="12" xfId="139" applyNumberFormat="1" applyFont="1" applyBorder="1" applyAlignment="1">
      <alignment wrapText="1"/>
    </xf>
    <xf numFmtId="181" fontId="51" fillId="0" borderId="22" xfId="139" applyNumberFormat="1" applyFont="1" applyBorder="1"/>
    <xf numFmtId="181" fontId="51" fillId="0" borderId="23" xfId="139" applyNumberFormat="1" applyFont="1" applyBorder="1"/>
    <xf numFmtId="0" fontId="3" fillId="0" borderId="0" xfId="201" quotePrefix="1" applyFont="1"/>
    <xf numFmtId="181" fontId="2" fillId="0" borderId="20" xfId="139" applyNumberFormat="1" applyFont="1" applyBorder="1" applyAlignment="1">
      <alignment wrapText="1"/>
    </xf>
    <xf numFmtId="0" fontId="3" fillId="0" borderId="0" xfId="201" applyFont="1" applyFill="1" applyAlignment="1"/>
    <xf numFmtId="181" fontId="2" fillId="57" borderId="12" xfId="139" quotePrefix="1" applyNumberFormat="1" applyFont="1" applyFill="1" applyBorder="1" applyAlignment="1" applyProtection="1">
      <alignment horizontal="center" wrapText="1"/>
      <protection locked="0"/>
    </xf>
    <xf numFmtId="181" fontId="2" fillId="56" borderId="12" xfId="139" applyNumberFormat="1" applyFont="1" applyFill="1" applyBorder="1" applyAlignment="1" applyProtection="1">
      <alignment horizontal="center" wrapText="1"/>
      <protection locked="0"/>
    </xf>
    <xf numFmtId="181" fontId="2" fillId="0" borderId="12" xfId="139" applyNumberFormat="1" applyFont="1" applyFill="1" applyBorder="1" applyAlignment="1" applyProtection="1">
      <alignment horizontal="center" wrapText="1"/>
      <protection locked="0"/>
    </xf>
    <xf numFmtId="181" fontId="2" fillId="57" borderId="12" xfId="139" applyNumberFormat="1" applyFont="1" applyFill="1" applyBorder="1" applyAlignment="1" applyProtection="1">
      <alignment horizontal="center" wrapText="1"/>
      <protection locked="0"/>
    </xf>
    <xf numFmtId="181" fontId="2" fillId="0" borderId="9" xfId="139" applyNumberFormat="1" applyFont="1" applyFill="1" applyBorder="1" applyAlignment="1" applyProtection="1">
      <alignment horizontal="center" wrapText="1"/>
      <protection locked="0"/>
    </xf>
    <xf numFmtId="181" fontId="2" fillId="56" borderId="9" xfId="139" applyNumberFormat="1" applyFont="1" applyFill="1" applyBorder="1" applyAlignment="1" applyProtection="1">
      <alignment horizontal="center" wrapText="1"/>
      <protection locked="0"/>
    </xf>
    <xf numFmtId="181" fontId="2" fillId="0" borderId="20" xfId="139" applyNumberFormat="1" applyFont="1" applyFill="1" applyBorder="1" applyAlignment="1" applyProtection="1">
      <alignment horizontal="center" wrapText="1"/>
      <protection locked="0"/>
    </xf>
    <xf numFmtId="181" fontId="2" fillId="0" borderId="21" xfId="139" applyNumberFormat="1" applyFont="1" applyFill="1" applyBorder="1" applyAlignment="1" applyProtection="1">
      <alignment horizontal="center" wrapText="1"/>
      <protection locked="0"/>
    </xf>
    <xf numFmtId="181" fontId="2" fillId="56" borderId="19" xfId="139" applyNumberFormat="1" applyFont="1" applyFill="1" applyBorder="1" applyAlignment="1" applyProtection="1">
      <alignment horizontal="center" wrapText="1"/>
      <protection locked="0"/>
    </xf>
    <xf numFmtId="181" fontId="2" fillId="0" borderId="12" xfId="139" applyNumberFormat="1" applyFont="1" applyBorder="1" applyAlignment="1" applyProtection="1">
      <alignment wrapText="1"/>
      <protection locked="0"/>
    </xf>
    <xf numFmtId="181" fontId="2" fillId="0" borderId="9" xfId="139" applyNumberFormat="1" applyFont="1" applyBorder="1" applyAlignment="1" applyProtection="1">
      <alignment wrapText="1"/>
      <protection locked="0"/>
    </xf>
    <xf numFmtId="181" fontId="51" fillId="0" borderId="20" xfId="139" applyNumberFormat="1" applyFont="1" applyBorder="1" applyProtection="1">
      <protection locked="0"/>
    </xf>
    <xf numFmtId="181" fontId="51" fillId="0" borderId="9" xfId="139" applyNumberFormat="1" applyFont="1" applyBorder="1" applyProtection="1">
      <protection locked="0"/>
    </xf>
    <xf numFmtId="182" fontId="3" fillId="0" borderId="17" xfId="201" applyNumberFormat="1" applyFont="1" applyFill="1" applyBorder="1" applyAlignment="1">
      <alignment horizontal="right"/>
    </xf>
    <xf numFmtId="0" fontId="55" fillId="0" borderId="17" xfId="201" applyFont="1" applyFill="1" applyBorder="1" applyAlignment="1">
      <alignment wrapText="1"/>
    </xf>
    <xf numFmtId="0" fontId="6" fillId="0" borderId="17" xfId="201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56" fillId="0" borderId="0" xfId="201" applyFont="1"/>
    <xf numFmtId="0" fontId="57" fillId="0" borderId="0" xfId="201" applyFont="1" applyFill="1" applyBorder="1" applyAlignment="1" applyProtection="1">
      <alignment horizontal="left" vertical="center"/>
      <protection locked="0"/>
    </xf>
    <xf numFmtId="182" fontId="6" fillId="0" borderId="0" xfId="201" applyNumberFormat="1" applyFont="1" applyFill="1" applyBorder="1" applyAlignment="1">
      <alignment horizontal="right"/>
    </xf>
  </cellXfs>
  <cellStyles count="314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 % - Accent1" xfId="7"/>
    <cellStyle name="20 % - Accent2" xfId="8"/>
    <cellStyle name="20 % - Accent3" xfId="9"/>
    <cellStyle name="20 % - Accent4" xfId="10"/>
    <cellStyle name="20 % - Accent5" xfId="11"/>
    <cellStyle name="20 % - Accent6" xfId="12"/>
    <cellStyle name="20% - 1. jelölőszín" xfId="13"/>
    <cellStyle name="20% - 2. jelölőszín" xfId="14"/>
    <cellStyle name="20% - 3. jelölőszín" xfId="15"/>
    <cellStyle name="20% - 4. jelölőszín" xfId="16"/>
    <cellStyle name="20% - 5. jelölőszín" xfId="17"/>
    <cellStyle name="20% - 6. jelölőszín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Colore 1" xfId="25"/>
    <cellStyle name="20% - Colore 2" xfId="26"/>
    <cellStyle name="20% - Colore 3" xfId="27"/>
    <cellStyle name="20% - Colore 4" xfId="28"/>
    <cellStyle name="20% - Colore 5" xfId="29"/>
    <cellStyle name="20% - Colore 6" xfId="30"/>
    <cellStyle name="20% - Cor1" xfId="31"/>
    <cellStyle name="20% - Cor2" xfId="32"/>
    <cellStyle name="20% - Cor3" xfId="33"/>
    <cellStyle name="20% - Cor4" xfId="34"/>
    <cellStyle name="20% - Cor5" xfId="35"/>
    <cellStyle name="20% - Cor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 % - Accent1" xfId="43"/>
    <cellStyle name="40 % - Accent2" xfId="44"/>
    <cellStyle name="40 % - Accent3" xfId="45"/>
    <cellStyle name="40 % - Accent4" xfId="46"/>
    <cellStyle name="40 % - Accent5" xfId="47"/>
    <cellStyle name="40 % - Accent6" xfId="48"/>
    <cellStyle name="40% - 1. jelölőszín" xfId="49"/>
    <cellStyle name="40% - 2. jelölőszín" xfId="50"/>
    <cellStyle name="40% - 3. jelölőszín" xfId="51"/>
    <cellStyle name="40% - 4. jelölőszín" xfId="52"/>
    <cellStyle name="40% - 5. jelölőszín" xfId="53"/>
    <cellStyle name="40% - 6. jelölőszín" xfId="54"/>
    <cellStyle name="40% - Accent1 2" xfId="55"/>
    <cellStyle name="40% - Accent2 2" xfId="56"/>
    <cellStyle name="40% - Accent3 2" xfId="57"/>
    <cellStyle name="40% - Accent4 2" xfId="58"/>
    <cellStyle name="40% - Accent5 2" xfId="59"/>
    <cellStyle name="40% - Accent6 2" xfId="60"/>
    <cellStyle name="40% - Colore 1" xfId="61"/>
    <cellStyle name="40% - Colore 2" xfId="62"/>
    <cellStyle name="40% - Colore 3" xfId="63"/>
    <cellStyle name="40% - Colore 4" xfId="64"/>
    <cellStyle name="40% - Colore 5" xfId="65"/>
    <cellStyle name="40% - Colore 6" xfId="66"/>
    <cellStyle name="40% - Cor1" xfId="67"/>
    <cellStyle name="40% - Cor2" xfId="68"/>
    <cellStyle name="40% - Cor3" xfId="69"/>
    <cellStyle name="40% - Cor4" xfId="70"/>
    <cellStyle name="40% - Cor5" xfId="71"/>
    <cellStyle name="40% - Cor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 % - Accent1" xfId="79"/>
    <cellStyle name="60 % - Accent1 2" xfId="80"/>
    <cellStyle name="60 % - Accent1 3" xfId="81"/>
    <cellStyle name="60 % - Accent1_BS-C1D" xfId="82"/>
    <cellStyle name="60 % - Accent2" xfId="83"/>
    <cellStyle name="60 % - Accent3" xfId="84"/>
    <cellStyle name="60 % - Accent4" xfId="85"/>
    <cellStyle name="60 % - Accent5" xfId="86"/>
    <cellStyle name="60 % - Accent6" xfId="87"/>
    <cellStyle name="60% - 1. jelölőszín" xfId="88"/>
    <cellStyle name="60% - 2. jelölőszín" xfId="89"/>
    <cellStyle name="60% - 3. jelölőszín" xfId="90"/>
    <cellStyle name="60% - 4. jelölőszín" xfId="91"/>
    <cellStyle name="60% - 5. jelölőszín" xfId="92"/>
    <cellStyle name="60% - 6. jelölőszín" xfId="93"/>
    <cellStyle name="60% - Accent1 2" xfId="94"/>
    <cellStyle name="60% - Accent2 2" xfId="95"/>
    <cellStyle name="60% - Accent3 2" xfId="96"/>
    <cellStyle name="60% - Accent4 2" xfId="97"/>
    <cellStyle name="60% - Accent5 2" xfId="98"/>
    <cellStyle name="60% - Accent6 2" xfId="99"/>
    <cellStyle name="60% - Colore 1" xfId="100"/>
    <cellStyle name="60% - Colore 2" xfId="101"/>
    <cellStyle name="60% - Colore 3" xfId="102"/>
    <cellStyle name="60% - Colore 4" xfId="103"/>
    <cellStyle name="60% - Colore 5" xfId="104"/>
    <cellStyle name="60% - Colore 6" xfId="105"/>
    <cellStyle name="60% - Cor1" xfId="106"/>
    <cellStyle name="60% - Cor2" xfId="107"/>
    <cellStyle name="60% - Cor3" xfId="108"/>
    <cellStyle name="60% - Cor4" xfId="109"/>
    <cellStyle name="60% - Cor5" xfId="110"/>
    <cellStyle name="60% - Cor6" xfId="111"/>
    <cellStyle name="Aksentti1" xfId="112"/>
    <cellStyle name="Aksentti2" xfId="113"/>
    <cellStyle name="Aksentti3" xfId="114"/>
    <cellStyle name="Aksentti4" xfId="115"/>
    <cellStyle name="Aksentti5" xfId="116"/>
    <cellStyle name="Aksentti6" xfId="117"/>
    <cellStyle name="Avertissement" xfId="118"/>
    <cellStyle name="Bad 2" xfId="119"/>
    <cellStyle name="Cabeçalho 1" xfId="120"/>
    <cellStyle name="Cabeçalho 2" xfId="121"/>
    <cellStyle name="Cabeçalho 3" xfId="122"/>
    <cellStyle name="Cabeçalho 4" xfId="123"/>
    <cellStyle name="Calcolo" xfId="124"/>
    <cellStyle name="Calcul" xfId="125"/>
    <cellStyle name="Calculation 2" xfId="126"/>
    <cellStyle name="Cálculo" xfId="127"/>
    <cellStyle name="Cella collegata" xfId="128"/>
    <cellStyle name="Cella da controllare" xfId="129"/>
    <cellStyle name="Cellule liée" xfId="130"/>
    <cellStyle name="Célula Ligada" xfId="131"/>
    <cellStyle name="Check Cell 2" xfId="132"/>
    <cellStyle name="Colore 1" xfId="133"/>
    <cellStyle name="Colore 2" xfId="134"/>
    <cellStyle name="Colore 3" xfId="135"/>
    <cellStyle name="Colore 4" xfId="136"/>
    <cellStyle name="Colore 5" xfId="137"/>
    <cellStyle name="Colore 6" xfId="138"/>
    <cellStyle name="Comma" xfId="139" builtinId="3"/>
    <cellStyle name="Commentaire" xfId="140"/>
    <cellStyle name="Cor1" xfId="141"/>
    <cellStyle name="Cor2" xfId="142"/>
    <cellStyle name="Cor3" xfId="143"/>
    <cellStyle name="Cor4" xfId="144"/>
    <cellStyle name="Cor5" xfId="145"/>
    <cellStyle name="Cor6" xfId="146"/>
    <cellStyle name="Correcto" xfId="147"/>
    <cellStyle name="DataCell" xfId="148"/>
    <cellStyle name="Datum" xfId="149"/>
    <cellStyle name="Dezimal_QIS4 Helper tab Equivalent scenario" xfId="150"/>
    <cellStyle name="Dezimal+-" xfId="151"/>
    <cellStyle name="Dezimal0" xfId="152"/>
    <cellStyle name="Dezimal0+-" xfId="153"/>
    <cellStyle name="EmptyCell" xfId="154"/>
    <cellStyle name="EmptyCell 2" xfId="155"/>
    <cellStyle name="EmptyCell_2. Reinsurance Templates" xfId="156"/>
    <cellStyle name="Entrada" xfId="157"/>
    <cellStyle name="Entrée" xfId="158"/>
    <cellStyle name="Euro" xfId="159"/>
    <cellStyle name="Explanatory Text 2" xfId="160"/>
    <cellStyle name="Figyelmeztetés" xfId="161"/>
    <cellStyle name="Good 2" xfId="162"/>
    <cellStyle name="Heading 1 2" xfId="163"/>
    <cellStyle name="Heading 2 2" xfId="164"/>
    <cellStyle name="Heading 3 2" xfId="165"/>
    <cellStyle name="Heading 4 2" xfId="166"/>
    <cellStyle name="Hivatkozott cella" xfId="167"/>
    <cellStyle name="Huomautus" xfId="168"/>
    <cellStyle name="Huono" xfId="169"/>
    <cellStyle name="Hyvä" xfId="170"/>
    <cellStyle name="Incorrecto" xfId="171"/>
    <cellStyle name="Input 2" xfId="172"/>
    <cellStyle name="Insatisfaisant" xfId="173"/>
    <cellStyle name="Jegyzet" xfId="174"/>
    <cellStyle name="Jelölőszín (1)" xfId="175"/>
    <cellStyle name="Jelölőszín (2)" xfId="176"/>
    <cellStyle name="Jelölőszín (3)" xfId="177"/>
    <cellStyle name="Jelölőszín (4)" xfId="178"/>
    <cellStyle name="Jelölőszín (5)" xfId="179"/>
    <cellStyle name="Jelölőszín (6)" xfId="180"/>
    <cellStyle name="Laskenta" xfId="181"/>
    <cellStyle name="Lien hypertexte 2" xfId="182"/>
    <cellStyle name="Linkitetty solu" xfId="183"/>
    <cellStyle name="Milliers 10" xfId="184"/>
    <cellStyle name="Milliers 2" xfId="185"/>
    <cellStyle name="Milliers 3" xfId="186"/>
    <cellStyle name="Monétaire 2" xfId="187"/>
    <cellStyle name="Neutraali" xfId="188"/>
    <cellStyle name="Neutral 2" xfId="189"/>
    <cellStyle name="Neutrale" xfId="190"/>
    <cellStyle name="Neutre" xfId="191"/>
    <cellStyle name="Neutro" xfId="192"/>
    <cellStyle name="Nix" xfId="193"/>
    <cellStyle name="NoL" xfId="194"/>
    <cellStyle name="NoL 2" xfId="195"/>
    <cellStyle name="NoL 3" xfId="196"/>
    <cellStyle name="NoL_Reporting template C4_rev_SZP_20090320 (2)" xfId="197"/>
    <cellStyle name="Normaali 2" xfId="198"/>
    <cellStyle name="Normaali 2 2" xfId="199"/>
    <cellStyle name="Normaali 2_Reporting_Templates_(solo)_TP L - F5" xfId="200"/>
    <cellStyle name="Normal" xfId="0" builtinId="0"/>
    <cellStyle name="Normal 2" xfId="201"/>
    <cellStyle name="Normal 2 2" xfId="202"/>
    <cellStyle name="Normal 2_draft SPV template" xfId="203"/>
    <cellStyle name="Normal 3" xfId="204"/>
    <cellStyle name="Normal 3 2" xfId="205"/>
    <cellStyle name="Normal 3 2 2" xfId="206"/>
    <cellStyle name="Normal 3_Kopia av Reinsurance - J  Templates.xls" xfId="207"/>
    <cellStyle name="Normal 4" xfId="208"/>
    <cellStyle name="Normal 5" xfId="209"/>
    <cellStyle name="Normal 5 2" xfId="210"/>
    <cellStyle name="Normal 5 3" xfId="211"/>
    <cellStyle name="Normal 5_BS-C1D" xfId="212"/>
    <cellStyle name="Normal 6" xfId="213"/>
    <cellStyle name="Normal 6 2" xfId="214"/>
    <cellStyle name="Normal 7" xfId="215"/>
    <cellStyle name="Normal 7 2" xfId="216"/>
    <cellStyle name="Normal 7_SCR Templates SCR B3A B3C B3D B3F" xfId="217"/>
    <cellStyle name="Normal 8" xfId="218"/>
    <cellStyle name="Normal 8 2" xfId="219"/>
    <cellStyle name="Normale 2" xfId="220"/>
    <cellStyle name="Normale 2 2" xfId="221"/>
    <cellStyle name="Normale 2_2. Reinsurance Templates" xfId="222"/>
    <cellStyle name="Normale 3" xfId="223"/>
    <cellStyle name="Normale_allegati al promemoria_v2" xfId="224"/>
    <cellStyle name="Nota" xfId="225"/>
    <cellStyle name="Otsikko" xfId="226"/>
    <cellStyle name="Otsikko 1" xfId="227"/>
    <cellStyle name="Otsikko 2" xfId="228"/>
    <cellStyle name="Otsikko 3" xfId="229"/>
    <cellStyle name="Otsikko 4" xfId="230"/>
    <cellStyle name="Otsikko_Cat risk" xfId="231"/>
    <cellStyle name="Output 2" xfId="232"/>
    <cellStyle name="PercentCell" xfId="233"/>
    <cellStyle name="Pourcentage 2" xfId="234"/>
    <cellStyle name="Pourcentage 3" xfId="235"/>
    <cellStyle name="Prozent+-" xfId="236"/>
    <cellStyle name="Prozent0" xfId="237"/>
    <cellStyle name="Prozent0+-" xfId="238"/>
    <cellStyle name="QIS2CalcCell" xfId="239"/>
    <cellStyle name="QIS2Filler" xfId="240"/>
    <cellStyle name="QIS2Heading" xfId="241"/>
    <cellStyle name="QIS2InputCell" xfId="242"/>
    <cellStyle name="QIS2InputCell 2" xfId="243"/>
    <cellStyle name="QIS2InputCell_BS-C1D" xfId="244"/>
    <cellStyle name="QIS2Locked" xfId="245"/>
    <cellStyle name="QIS2Para" xfId="246"/>
    <cellStyle name="QIS2Para 2" xfId="247"/>
    <cellStyle name="QIS2Param" xfId="248"/>
    <cellStyle name="QIS4DescrCell1" xfId="249"/>
    <cellStyle name="QIS4DescrCell1 2" xfId="250"/>
    <cellStyle name="QIS4DescrCell2" xfId="251"/>
    <cellStyle name="QIS4DescrCell2 2" xfId="252"/>
    <cellStyle name="QIS4InputCellAbs" xfId="253"/>
    <cellStyle name="QIS4InputCellAbs 2" xfId="254"/>
    <cellStyle name="QIS4InputCellPerc" xfId="255"/>
    <cellStyle name="QIS4InputCellPerc 2" xfId="256"/>
    <cellStyle name="QIS5Area" xfId="257"/>
    <cellStyle name="QIS5Area 2" xfId="258"/>
    <cellStyle name="QIS5CalcCell" xfId="259"/>
    <cellStyle name="QIS5Check" xfId="260"/>
    <cellStyle name="QIS5Empty" xfId="261"/>
    <cellStyle name="QIS5Fix" xfId="262"/>
    <cellStyle name="QIS5Fix 2" xfId="263"/>
    <cellStyle name="QIS5Header" xfId="264"/>
    <cellStyle name="QIS5InputCell" xfId="265"/>
    <cellStyle name="QIS5Label" xfId="266"/>
    <cellStyle name="QIS5Locked" xfId="267"/>
    <cellStyle name="QIS5Locked 2" xfId="268"/>
    <cellStyle name="QIS5Output" xfId="269"/>
    <cellStyle name="QIS5Param" xfId="270"/>
    <cellStyle name="QIS5SheetHeader" xfId="271"/>
    <cellStyle name="QIS5XLink" xfId="272"/>
    <cellStyle name="Rossz" xfId="273"/>
    <cellStyle name="Saída" xfId="274"/>
    <cellStyle name="Satisfaisant" xfId="275"/>
    <cellStyle name="Selittävä teksti" xfId="276"/>
    <cellStyle name="Semleges" xfId="277"/>
    <cellStyle name="Sortie" xfId="278"/>
    <cellStyle name="Standaard_Totaal" xfId="279"/>
    <cellStyle name="Style 1" xfId="280"/>
    <cellStyle name="Summa" xfId="281"/>
    <cellStyle name="Syöttö" xfId="282"/>
    <cellStyle name="Számítás" xfId="283"/>
    <cellStyle name="TableStyleLight1" xfId="284"/>
    <cellStyle name="Tarkistussolu" xfId="285"/>
    <cellStyle name="Testo avviso" xfId="286"/>
    <cellStyle name="Testo descrittivo" xfId="287"/>
    <cellStyle name="Text" xfId="288"/>
    <cellStyle name="Texte explicatif" xfId="289"/>
    <cellStyle name="Texto de Aviso" xfId="290"/>
    <cellStyle name="Texto Explicativo" xfId="291"/>
    <cellStyle name="Title 2" xfId="292"/>
    <cellStyle name="Titolo" xfId="293"/>
    <cellStyle name="Titolo 1" xfId="294"/>
    <cellStyle name="Titolo 2" xfId="295"/>
    <cellStyle name="Titolo 3" xfId="296"/>
    <cellStyle name="Titolo 4" xfId="297"/>
    <cellStyle name="Titolo_Cat risk" xfId="298"/>
    <cellStyle name="Titre" xfId="299"/>
    <cellStyle name="Titre 1" xfId="300"/>
    <cellStyle name="Titre 2" xfId="301"/>
    <cellStyle name="Titre 3" xfId="302"/>
    <cellStyle name="Titre 4" xfId="303"/>
    <cellStyle name="Titre_CEIOPS-DOC-20-08 Solo 28 May 2008-post-rubino" xfId="304"/>
    <cellStyle name="Título" xfId="305"/>
    <cellStyle name="Totale" xfId="306"/>
    <cellStyle name="Tulostus" xfId="307"/>
    <cellStyle name="VALOR" xfId="308"/>
    <cellStyle name="Valore non valido" xfId="309"/>
    <cellStyle name="Valore valido" xfId="310"/>
    <cellStyle name="Varoitusteksti" xfId="311"/>
    <cellStyle name="Verificar Célula" xfId="312"/>
    <cellStyle name="Vérification" xfId="313"/>
  </cellStyles>
  <dxfs count="4"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EBA"/>
      </a:accent1>
      <a:accent2>
        <a:srgbClr val="9E4770"/>
      </a:accent2>
      <a:accent3>
        <a:srgbClr val="FF9900"/>
      </a:accent3>
      <a:accent4>
        <a:srgbClr val="A8B50A"/>
      </a:accent4>
      <a:accent5>
        <a:srgbClr val="00789C"/>
      </a:accent5>
      <a:accent6>
        <a:srgbClr val="DECC1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tabSelected="1" zoomScaleNormal="100" workbookViewId="0">
      <selection activeCell="E82" sqref="E82"/>
    </sheetView>
  </sheetViews>
  <sheetFormatPr defaultRowHeight="12.75" x14ac:dyDescent="0.2"/>
  <cols>
    <col min="1" max="1" width="23.28515625" style="3" customWidth="1"/>
    <col min="2" max="2" width="57.140625" style="27" customWidth="1"/>
    <col min="3" max="3" width="21" style="27" customWidth="1"/>
    <col min="4" max="6" width="15.7109375" style="28" customWidth="1"/>
    <col min="7" max="7" width="41.140625" style="27" customWidth="1"/>
    <col min="8" max="8" width="2.42578125" style="27" customWidth="1"/>
    <col min="9" max="9" width="9.140625" style="27"/>
    <col min="10" max="10" width="5.7109375" style="27" customWidth="1"/>
    <col min="11" max="16384" width="9.140625" style="27"/>
  </cols>
  <sheetData>
    <row r="1" spans="1:9" ht="15.75" x14ac:dyDescent="0.25">
      <c r="A1" s="26" t="s">
        <v>186</v>
      </c>
      <c r="B1" s="103" t="s">
        <v>188</v>
      </c>
      <c r="G1" s="104">
        <v>41090</v>
      </c>
    </row>
    <row r="2" spans="1:9" ht="16.5" thickBot="1" x14ac:dyDescent="0.3">
      <c r="A2" s="26" t="s">
        <v>187</v>
      </c>
      <c r="B2" s="97">
        <f>IF(ISNA(VLOOKUP(Synd,Agent_lookup,2,FALSE)),"",VLOOKUP(Synd,Agent_lookup,2,FALSE))</f>
        <v>0</v>
      </c>
      <c r="C2" s="4"/>
      <c r="D2" s="5"/>
      <c r="E2" s="5"/>
      <c r="F2" s="96">
        <v>1234</v>
      </c>
      <c r="G2" s="95"/>
      <c r="H2" s="6"/>
    </row>
    <row r="3" spans="1:9" ht="15.75" x14ac:dyDescent="0.25">
      <c r="A3" s="7" t="s">
        <v>85</v>
      </c>
      <c r="B3" s="7"/>
      <c r="C3" s="56"/>
      <c r="D3" s="29"/>
      <c r="E3" s="29"/>
      <c r="F3" s="8"/>
      <c r="G3" s="30"/>
      <c r="H3" s="6"/>
      <c r="I3" s="1"/>
    </row>
    <row r="4" spans="1:9" ht="15.75" x14ac:dyDescent="0.25">
      <c r="A4" s="26" t="s">
        <v>0</v>
      </c>
      <c r="B4" s="31"/>
      <c r="C4" s="31"/>
      <c r="D4" s="9"/>
      <c r="E4" s="9"/>
    </row>
    <row r="5" spans="1:9" ht="26.25" x14ac:dyDescent="0.25">
      <c r="B5" s="10"/>
      <c r="C5" s="32" t="s">
        <v>78</v>
      </c>
      <c r="D5" s="32" t="s">
        <v>88</v>
      </c>
      <c r="E5" s="32" t="s">
        <v>51</v>
      </c>
      <c r="F5" s="32" t="s">
        <v>52</v>
      </c>
      <c r="G5" s="43" t="s">
        <v>54</v>
      </c>
    </row>
    <row r="6" spans="1:9" x14ac:dyDescent="0.2">
      <c r="B6" s="11"/>
      <c r="C6" s="37" t="s">
        <v>1</v>
      </c>
      <c r="D6" s="33" t="s">
        <v>2</v>
      </c>
      <c r="E6" s="34" t="s">
        <v>50</v>
      </c>
      <c r="F6" s="35" t="s">
        <v>89</v>
      </c>
      <c r="G6" s="43" t="s">
        <v>64</v>
      </c>
    </row>
    <row r="7" spans="1:9" x14ac:dyDescent="0.2">
      <c r="B7" s="13" t="s">
        <v>3</v>
      </c>
      <c r="C7" s="59"/>
      <c r="D7" s="48"/>
      <c r="E7" s="49"/>
      <c r="F7" s="50"/>
      <c r="G7" s="12"/>
    </row>
    <row r="8" spans="1:9" x14ac:dyDescent="0.2">
      <c r="A8" s="71">
        <v>1</v>
      </c>
      <c r="B8" s="14" t="s">
        <v>4</v>
      </c>
      <c r="C8" s="61" t="s">
        <v>65</v>
      </c>
      <c r="D8" s="82"/>
      <c r="E8" s="82"/>
      <c r="F8" s="51">
        <f>D8+E8</f>
        <v>0</v>
      </c>
      <c r="G8" s="45" t="s">
        <v>55</v>
      </c>
    </row>
    <row r="9" spans="1:9" x14ac:dyDescent="0.2">
      <c r="A9" s="71">
        <v>2</v>
      </c>
      <c r="B9" s="14" t="s">
        <v>5</v>
      </c>
      <c r="C9" s="61">
        <v>28</v>
      </c>
      <c r="D9" s="83"/>
      <c r="E9" s="82"/>
      <c r="F9" s="51">
        <f t="shared" ref="F9:F62" si="0">D9+E9</f>
        <v>0</v>
      </c>
      <c r="G9" s="46" t="s">
        <v>91</v>
      </c>
    </row>
    <row r="10" spans="1:9" x14ac:dyDescent="0.2">
      <c r="A10" s="71">
        <v>3</v>
      </c>
      <c r="B10" s="14" t="s">
        <v>6</v>
      </c>
      <c r="C10" s="61" t="s">
        <v>65</v>
      </c>
      <c r="D10" s="84"/>
      <c r="E10" s="82"/>
      <c r="F10" s="51">
        <f t="shared" si="0"/>
        <v>0</v>
      </c>
      <c r="G10" s="45" t="s">
        <v>55</v>
      </c>
    </row>
    <row r="11" spans="1:9" x14ac:dyDescent="0.2">
      <c r="A11" s="71">
        <v>4</v>
      </c>
      <c r="B11" s="14" t="s">
        <v>7</v>
      </c>
      <c r="C11" s="61" t="s">
        <v>65</v>
      </c>
      <c r="D11" s="84"/>
      <c r="E11" s="82"/>
      <c r="F11" s="51">
        <f t="shared" si="0"/>
        <v>0</v>
      </c>
      <c r="G11" s="45" t="s">
        <v>55</v>
      </c>
    </row>
    <row r="12" spans="1:9" x14ac:dyDescent="0.2">
      <c r="A12" s="71">
        <v>5</v>
      </c>
      <c r="B12" s="14" t="s">
        <v>8</v>
      </c>
      <c r="C12" s="61" t="s">
        <v>65</v>
      </c>
      <c r="D12" s="85"/>
      <c r="E12" s="82"/>
      <c r="F12" s="51">
        <f t="shared" si="0"/>
        <v>0</v>
      </c>
      <c r="G12" s="45" t="s">
        <v>55</v>
      </c>
    </row>
    <row r="13" spans="1:9" x14ac:dyDescent="0.2">
      <c r="A13" s="71">
        <v>6</v>
      </c>
      <c r="B13" s="15" t="s">
        <v>83</v>
      </c>
      <c r="C13" s="61">
        <v>22</v>
      </c>
      <c r="D13" s="85"/>
      <c r="E13" s="82"/>
      <c r="F13" s="51">
        <f t="shared" si="0"/>
        <v>0</v>
      </c>
      <c r="G13" s="45" t="s">
        <v>55</v>
      </c>
    </row>
    <row r="14" spans="1:9" ht="25.5" x14ac:dyDescent="0.2">
      <c r="A14" s="71"/>
      <c r="B14" s="16" t="s">
        <v>9</v>
      </c>
      <c r="C14" s="62"/>
      <c r="D14" s="51"/>
      <c r="E14" s="51"/>
      <c r="F14" s="51"/>
      <c r="G14" s="41"/>
    </row>
    <row r="15" spans="1:9" x14ac:dyDescent="0.2">
      <c r="A15" s="71">
        <v>7</v>
      </c>
      <c r="B15" s="17" t="s">
        <v>10</v>
      </c>
      <c r="C15" s="61">
        <v>7</v>
      </c>
      <c r="D15" s="85"/>
      <c r="E15" s="82"/>
      <c r="F15" s="51">
        <f t="shared" si="0"/>
        <v>0</v>
      </c>
      <c r="G15" s="45" t="s">
        <v>55</v>
      </c>
    </row>
    <row r="16" spans="1:9" x14ac:dyDescent="0.2">
      <c r="A16" s="71">
        <v>8</v>
      </c>
      <c r="B16" s="17" t="s">
        <v>11</v>
      </c>
      <c r="C16" s="61" t="s">
        <v>65</v>
      </c>
      <c r="D16" s="84"/>
      <c r="E16" s="82"/>
      <c r="F16" s="51">
        <f t="shared" si="0"/>
        <v>0</v>
      </c>
      <c r="G16" s="45" t="s">
        <v>55</v>
      </c>
    </row>
    <row r="17" spans="1:7" x14ac:dyDescent="0.2">
      <c r="A17" s="71">
        <v>9</v>
      </c>
      <c r="B17" s="17" t="s">
        <v>12</v>
      </c>
      <c r="C17" s="61">
        <v>1</v>
      </c>
      <c r="D17" s="86"/>
      <c r="E17" s="82"/>
      <c r="F17" s="51">
        <f t="shared" si="0"/>
        <v>0</v>
      </c>
      <c r="G17" s="42"/>
    </row>
    <row r="18" spans="1:7" x14ac:dyDescent="0.2">
      <c r="A18" s="71">
        <v>10</v>
      </c>
      <c r="B18" s="17" t="s">
        <v>13</v>
      </c>
      <c r="C18" s="61">
        <v>1</v>
      </c>
      <c r="D18" s="84"/>
      <c r="E18" s="82"/>
      <c r="F18" s="51">
        <f t="shared" si="0"/>
        <v>0</v>
      </c>
      <c r="G18" s="42"/>
    </row>
    <row r="19" spans="1:7" x14ac:dyDescent="0.2">
      <c r="A19" s="71">
        <v>11</v>
      </c>
      <c r="B19" s="17" t="s">
        <v>14</v>
      </c>
      <c r="C19" s="61">
        <v>2</v>
      </c>
      <c r="D19" s="83"/>
      <c r="E19" s="82"/>
      <c r="F19" s="51">
        <f t="shared" si="0"/>
        <v>0</v>
      </c>
      <c r="G19" s="41"/>
    </row>
    <row r="20" spans="1:7" x14ac:dyDescent="0.2">
      <c r="A20" s="71">
        <v>12</v>
      </c>
      <c r="B20" s="18" t="s">
        <v>15</v>
      </c>
      <c r="C20" s="61">
        <v>2</v>
      </c>
      <c r="D20" s="84"/>
      <c r="E20" s="82"/>
      <c r="F20" s="51">
        <f t="shared" si="0"/>
        <v>0</v>
      </c>
      <c r="G20" s="42"/>
    </row>
    <row r="21" spans="1:7" x14ac:dyDescent="0.2">
      <c r="A21" s="71">
        <v>13</v>
      </c>
      <c r="B21" s="17" t="s">
        <v>16</v>
      </c>
      <c r="C21" s="61">
        <v>7</v>
      </c>
      <c r="D21" s="84"/>
      <c r="E21" s="82"/>
      <c r="F21" s="51">
        <f t="shared" si="0"/>
        <v>0</v>
      </c>
      <c r="G21" s="42"/>
    </row>
    <row r="22" spans="1:7" x14ac:dyDescent="0.2">
      <c r="A22" s="71">
        <v>14</v>
      </c>
      <c r="B22" s="17" t="s">
        <v>17</v>
      </c>
      <c r="C22" s="61">
        <v>7</v>
      </c>
      <c r="D22" s="83"/>
      <c r="E22" s="82"/>
      <c r="F22" s="51">
        <f t="shared" si="0"/>
        <v>0</v>
      </c>
      <c r="G22" s="41"/>
    </row>
    <row r="23" spans="1:7" x14ac:dyDescent="0.2">
      <c r="A23" s="71">
        <v>15</v>
      </c>
      <c r="B23" s="17" t="s">
        <v>18</v>
      </c>
      <c r="C23" s="61" t="s">
        <v>66</v>
      </c>
      <c r="D23" s="83"/>
      <c r="E23" s="82"/>
      <c r="F23" s="51">
        <f t="shared" si="0"/>
        <v>0</v>
      </c>
      <c r="G23" s="41"/>
    </row>
    <row r="24" spans="1:7" x14ac:dyDescent="0.2">
      <c r="A24" s="71">
        <v>16</v>
      </c>
      <c r="B24" s="17" t="s">
        <v>100</v>
      </c>
      <c r="C24" s="61" t="s">
        <v>97</v>
      </c>
      <c r="D24" s="87"/>
      <c r="E24" s="82"/>
      <c r="F24" s="51">
        <f t="shared" si="0"/>
        <v>0</v>
      </c>
      <c r="G24" s="41"/>
    </row>
    <row r="25" spans="1:7" x14ac:dyDescent="0.2">
      <c r="A25" s="71">
        <v>17</v>
      </c>
      <c r="B25" s="17" t="s">
        <v>19</v>
      </c>
      <c r="C25" s="61">
        <v>7</v>
      </c>
      <c r="D25" s="87"/>
      <c r="E25" s="82"/>
      <c r="F25" s="51">
        <f t="shared" si="0"/>
        <v>0</v>
      </c>
      <c r="G25" s="41"/>
    </row>
    <row r="26" spans="1:7" x14ac:dyDescent="0.2">
      <c r="A26" s="71">
        <v>18</v>
      </c>
      <c r="B26" s="17" t="s">
        <v>20</v>
      </c>
      <c r="C26" s="61">
        <v>5</v>
      </c>
      <c r="D26" s="83"/>
      <c r="E26" s="82"/>
      <c r="F26" s="51">
        <f t="shared" si="0"/>
        <v>0</v>
      </c>
      <c r="G26" s="41"/>
    </row>
    <row r="27" spans="1:7" x14ac:dyDescent="0.2">
      <c r="A27" s="71">
        <v>19</v>
      </c>
      <c r="B27" s="17" t="s">
        <v>21</v>
      </c>
      <c r="C27" s="61">
        <v>4</v>
      </c>
      <c r="D27" s="83"/>
      <c r="E27" s="82"/>
      <c r="F27" s="51">
        <f t="shared" si="0"/>
        <v>0</v>
      </c>
      <c r="G27" s="41"/>
    </row>
    <row r="28" spans="1:7" x14ac:dyDescent="0.2">
      <c r="A28" s="71">
        <v>20</v>
      </c>
      <c r="B28" s="17" t="s">
        <v>22</v>
      </c>
      <c r="C28" s="61">
        <v>7</v>
      </c>
      <c r="D28" s="88"/>
      <c r="E28" s="82"/>
      <c r="F28" s="51">
        <f t="shared" si="0"/>
        <v>0</v>
      </c>
      <c r="G28" s="41"/>
    </row>
    <row r="29" spans="1:7" s="21" customFormat="1" ht="25.5" x14ac:dyDescent="0.2">
      <c r="A29" s="81">
        <v>21</v>
      </c>
      <c r="B29" s="19" t="s">
        <v>101</v>
      </c>
      <c r="C29" s="62" t="s">
        <v>115</v>
      </c>
      <c r="D29" s="53">
        <f>SUM(D15:D28)</f>
        <v>0</v>
      </c>
      <c r="E29" s="53">
        <f>SUM(E15:E28)</f>
        <v>0</v>
      </c>
      <c r="F29" s="53">
        <f>SUM(F15:F28)</f>
        <v>0</v>
      </c>
      <c r="G29" s="46" t="s">
        <v>113</v>
      </c>
    </row>
    <row r="30" spans="1:7" x14ac:dyDescent="0.2">
      <c r="A30" s="71">
        <v>22</v>
      </c>
      <c r="B30" s="14" t="s">
        <v>23</v>
      </c>
      <c r="C30" s="61" t="s">
        <v>65</v>
      </c>
      <c r="D30" s="83"/>
      <c r="E30" s="82"/>
      <c r="F30" s="51">
        <f t="shared" si="0"/>
        <v>0</v>
      </c>
      <c r="G30" s="45" t="s">
        <v>55</v>
      </c>
    </row>
    <row r="31" spans="1:7" x14ac:dyDescent="0.2">
      <c r="A31" s="71">
        <v>23</v>
      </c>
      <c r="B31" s="14" t="s">
        <v>24</v>
      </c>
      <c r="C31" s="61" t="s">
        <v>65</v>
      </c>
      <c r="D31" s="83"/>
      <c r="E31" s="82"/>
      <c r="F31" s="51">
        <f t="shared" si="0"/>
        <v>0</v>
      </c>
      <c r="G31" s="45" t="s">
        <v>55</v>
      </c>
    </row>
    <row r="32" spans="1:7" ht="12.75" customHeight="1" x14ac:dyDescent="0.2">
      <c r="A32" s="75">
        <v>24</v>
      </c>
      <c r="B32" s="14" t="s">
        <v>63</v>
      </c>
      <c r="C32" s="61">
        <v>13</v>
      </c>
      <c r="D32" s="83"/>
      <c r="E32" s="82"/>
      <c r="F32" s="51">
        <f t="shared" si="0"/>
        <v>0</v>
      </c>
      <c r="G32" s="44"/>
    </row>
    <row r="33" spans="1:7" x14ac:dyDescent="0.2">
      <c r="A33" s="71">
        <v>25</v>
      </c>
      <c r="B33" s="14" t="s">
        <v>25</v>
      </c>
      <c r="C33" s="61" t="s">
        <v>67</v>
      </c>
      <c r="D33" s="86"/>
      <c r="E33" s="82"/>
      <c r="F33" s="51">
        <f t="shared" si="0"/>
        <v>0</v>
      </c>
      <c r="G33" s="42"/>
    </row>
    <row r="34" spans="1:7" x14ac:dyDescent="0.2">
      <c r="A34" s="71">
        <v>26</v>
      </c>
      <c r="B34" s="14" t="s">
        <v>26</v>
      </c>
      <c r="C34" s="61">
        <v>9</v>
      </c>
      <c r="D34" s="83"/>
      <c r="E34" s="82"/>
      <c r="F34" s="51">
        <f t="shared" si="0"/>
        <v>0</v>
      </c>
      <c r="G34" s="41"/>
    </row>
    <row r="35" spans="1:7" x14ac:dyDescent="0.2">
      <c r="A35" s="71">
        <v>27</v>
      </c>
      <c r="B35" s="14" t="s">
        <v>27</v>
      </c>
      <c r="C35" s="61" t="s">
        <v>68</v>
      </c>
      <c r="D35" s="86"/>
      <c r="E35" s="82"/>
      <c r="F35" s="51">
        <f t="shared" si="0"/>
        <v>0</v>
      </c>
      <c r="G35" s="42"/>
    </row>
    <row r="36" spans="1:7" x14ac:dyDescent="0.2">
      <c r="A36" s="71">
        <v>28</v>
      </c>
      <c r="B36" s="14" t="s">
        <v>28</v>
      </c>
      <c r="C36" s="61" t="s">
        <v>69</v>
      </c>
      <c r="D36" s="86"/>
      <c r="E36" s="82"/>
      <c r="F36" s="51">
        <f t="shared" si="0"/>
        <v>0</v>
      </c>
      <c r="G36" s="42"/>
    </row>
    <row r="37" spans="1:7" x14ac:dyDescent="0.2">
      <c r="A37" s="71">
        <v>29</v>
      </c>
      <c r="B37" s="14" t="s">
        <v>29</v>
      </c>
      <c r="C37" s="61" t="s">
        <v>65</v>
      </c>
      <c r="D37" s="86"/>
      <c r="E37" s="82"/>
      <c r="F37" s="51">
        <f t="shared" si="0"/>
        <v>0</v>
      </c>
      <c r="G37" s="45" t="s">
        <v>55</v>
      </c>
    </row>
    <row r="38" spans="1:7" ht="24.75" customHeight="1" x14ac:dyDescent="0.2">
      <c r="A38" s="75">
        <v>30</v>
      </c>
      <c r="B38" s="14" t="s">
        <v>30</v>
      </c>
      <c r="C38" s="61" t="s">
        <v>65</v>
      </c>
      <c r="D38" s="86"/>
      <c r="E38" s="82"/>
      <c r="F38" s="51">
        <f t="shared" si="0"/>
        <v>0</v>
      </c>
      <c r="G38" s="45" t="s">
        <v>55</v>
      </c>
    </row>
    <row r="39" spans="1:7" x14ac:dyDescent="0.2">
      <c r="A39" s="71">
        <v>31</v>
      </c>
      <c r="B39" s="14" t="s">
        <v>31</v>
      </c>
      <c r="C39" s="61" t="s">
        <v>112</v>
      </c>
      <c r="D39" s="87"/>
      <c r="E39" s="82"/>
      <c r="F39" s="51">
        <f t="shared" si="0"/>
        <v>0</v>
      </c>
      <c r="G39" s="41"/>
    </row>
    <row r="40" spans="1:7" x14ac:dyDescent="0.2">
      <c r="A40" s="71">
        <v>32</v>
      </c>
      <c r="B40" s="14" t="s">
        <v>32</v>
      </c>
      <c r="C40" s="61" t="s">
        <v>70</v>
      </c>
      <c r="D40" s="83"/>
      <c r="E40" s="82"/>
      <c r="F40" s="51">
        <f t="shared" si="0"/>
        <v>0</v>
      </c>
      <c r="G40" s="41"/>
    </row>
    <row r="41" spans="1:7" x14ac:dyDescent="0.2">
      <c r="A41" s="72">
        <v>33</v>
      </c>
      <c r="B41" s="22" t="s">
        <v>102</v>
      </c>
      <c r="C41" s="62">
        <v>31</v>
      </c>
      <c r="D41" s="54">
        <f>SUM(D8:D13)+D29+SUM(D30:D40)</f>
        <v>0</v>
      </c>
      <c r="E41" s="54">
        <f>SUM(E8:E13)+E29+SUM(E30:E40)</f>
        <v>0</v>
      </c>
      <c r="F41" s="54">
        <f>SUM(F8:F13)+F29+SUM(F30:F40)</f>
        <v>0</v>
      </c>
      <c r="G41" s="46" t="s">
        <v>107</v>
      </c>
    </row>
    <row r="42" spans="1:7" x14ac:dyDescent="0.2">
      <c r="A42" s="71"/>
      <c r="B42" s="13" t="s">
        <v>33</v>
      </c>
      <c r="C42" s="63"/>
      <c r="D42" s="55"/>
      <c r="E42" s="74"/>
      <c r="F42" s="51">
        <f t="shared" si="0"/>
        <v>0</v>
      </c>
      <c r="G42" s="23"/>
    </row>
    <row r="43" spans="1:7" x14ac:dyDescent="0.2">
      <c r="A43" s="71"/>
      <c r="B43" s="16" t="s">
        <v>62</v>
      </c>
      <c r="C43" s="62"/>
      <c r="D43" s="50"/>
      <c r="E43" s="74"/>
      <c r="F43" s="51">
        <f t="shared" si="0"/>
        <v>0</v>
      </c>
      <c r="G43" s="23"/>
    </row>
    <row r="44" spans="1:7" x14ac:dyDescent="0.2">
      <c r="A44" s="71">
        <v>34</v>
      </c>
      <c r="B44" s="58" t="s">
        <v>84</v>
      </c>
      <c r="C44" s="61" t="s">
        <v>71</v>
      </c>
      <c r="D44" s="84"/>
      <c r="E44" s="82"/>
      <c r="F44" s="51">
        <f t="shared" si="0"/>
        <v>0</v>
      </c>
      <c r="G44" s="45" t="s">
        <v>108</v>
      </c>
    </row>
    <row r="45" spans="1:7" x14ac:dyDescent="0.2">
      <c r="A45" s="71">
        <v>35</v>
      </c>
      <c r="B45" s="58" t="s">
        <v>34</v>
      </c>
      <c r="C45" s="61" t="s">
        <v>65</v>
      </c>
      <c r="D45" s="52"/>
      <c r="E45" s="82"/>
      <c r="F45" s="51">
        <f>E45</f>
        <v>0</v>
      </c>
      <c r="G45" s="42"/>
    </row>
    <row r="46" spans="1:7" x14ac:dyDescent="0.2">
      <c r="A46" s="71">
        <v>36</v>
      </c>
      <c r="B46" s="58" t="s">
        <v>35</v>
      </c>
      <c r="C46" s="61" t="s">
        <v>65</v>
      </c>
      <c r="D46" s="52"/>
      <c r="E46" s="82"/>
      <c r="F46" s="51">
        <f>E46</f>
        <v>0</v>
      </c>
      <c r="G46" s="42"/>
    </row>
    <row r="47" spans="1:7" s="21" customFormat="1" x14ac:dyDescent="0.2">
      <c r="A47" s="72">
        <v>37</v>
      </c>
      <c r="B47" s="57" t="s">
        <v>103</v>
      </c>
      <c r="C47" s="62"/>
      <c r="D47" s="53">
        <f>D44</f>
        <v>0</v>
      </c>
      <c r="E47" s="53">
        <f>SUM(E44:E46)</f>
        <v>0</v>
      </c>
      <c r="F47" s="53">
        <f>SUM(F44:F46)</f>
        <v>0</v>
      </c>
      <c r="G47" s="37"/>
    </row>
    <row r="48" spans="1:7" x14ac:dyDescent="0.2">
      <c r="A48" s="71">
        <v>38</v>
      </c>
      <c r="B48" s="15" t="s">
        <v>36</v>
      </c>
      <c r="C48" s="61">
        <v>35</v>
      </c>
      <c r="D48" s="84"/>
      <c r="E48" s="82"/>
      <c r="F48" s="51">
        <f t="shared" si="0"/>
        <v>0</v>
      </c>
      <c r="G48" s="46" t="s">
        <v>106</v>
      </c>
    </row>
    <row r="49" spans="1:7" x14ac:dyDescent="0.2">
      <c r="A49" s="71">
        <v>39</v>
      </c>
      <c r="B49" s="14" t="s">
        <v>37</v>
      </c>
      <c r="C49" s="61" t="s">
        <v>65</v>
      </c>
      <c r="D49" s="52"/>
      <c r="E49" s="82"/>
      <c r="F49" s="51">
        <f>E49</f>
        <v>0</v>
      </c>
      <c r="G49" s="42"/>
    </row>
    <row r="50" spans="1:7" x14ac:dyDescent="0.2">
      <c r="A50" s="71">
        <v>40</v>
      </c>
      <c r="B50" s="14" t="s">
        <v>38</v>
      </c>
      <c r="C50" s="61">
        <v>37</v>
      </c>
      <c r="D50" s="83"/>
      <c r="E50" s="82"/>
      <c r="F50" s="51">
        <f t="shared" si="0"/>
        <v>0</v>
      </c>
      <c r="G50" s="42"/>
    </row>
    <row r="51" spans="1:7" x14ac:dyDescent="0.2">
      <c r="A51" s="71">
        <v>41</v>
      </c>
      <c r="B51" s="14" t="s">
        <v>39</v>
      </c>
      <c r="C51" s="61" t="s">
        <v>65</v>
      </c>
      <c r="D51" s="84"/>
      <c r="E51" s="82"/>
      <c r="F51" s="51">
        <f t="shared" si="0"/>
        <v>0</v>
      </c>
      <c r="G51" s="45" t="s">
        <v>55</v>
      </c>
    </row>
    <row r="52" spans="1:7" x14ac:dyDescent="0.2">
      <c r="A52" s="71">
        <v>42</v>
      </c>
      <c r="B52" s="14" t="s">
        <v>40</v>
      </c>
      <c r="C52" s="61">
        <v>38</v>
      </c>
      <c r="D52" s="83"/>
      <c r="E52" s="82"/>
      <c r="F52" s="51">
        <f t="shared" si="0"/>
        <v>0</v>
      </c>
      <c r="G52" s="42"/>
    </row>
    <row r="53" spans="1:7" x14ac:dyDescent="0.2">
      <c r="A53" s="71">
        <v>43</v>
      </c>
      <c r="B53" s="14" t="s">
        <v>41</v>
      </c>
      <c r="C53" s="61" t="s">
        <v>65</v>
      </c>
      <c r="D53" s="83"/>
      <c r="E53" s="82"/>
      <c r="F53" s="51">
        <f t="shared" si="0"/>
        <v>0</v>
      </c>
      <c r="G53" s="45" t="s">
        <v>55</v>
      </c>
    </row>
    <row r="54" spans="1:7" x14ac:dyDescent="0.2">
      <c r="A54" s="71">
        <v>44</v>
      </c>
      <c r="B54" s="14" t="s">
        <v>42</v>
      </c>
      <c r="C54" s="61" t="s">
        <v>73</v>
      </c>
      <c r="D54" s="89"/>
      <c r="E54" s="82"/>
      <c r="F54" s="51">
        <f t="shared" si="0"/>
        <v>0</v>
      </c>
      <c r="G54" s="42"/>
    </row>
    <row r="55" spans="1:7" x14ac:dyDescent="0.2">
      <c r="A55" s="71">
        <v>45</v>
      </c>
      <c r="B55" s="14" t="s">
        <v>43</v>
      </c>
      <c r="C55" s="61" t="s">
        <v>72</v>
      </c>
      <c r="D55" s="86"/>
      <c r="E55" s="82"/>
      <c r="F55" s="51">
        <f t="shared" si="0"/>
        <v>0</v>
      </c>
      <c r="G55" s="42"/>
    </row>
    <row r="56" spans="1:7" ht="13.15" customHeight="1" x14ac:dyDescent="0.2">
      <c r="A56" s="71">
        <v>46</v>
      </c>
      <c r="B56" s="73" t="s">
        <v>44</v>
      </c>
      <c r="C56" s="61" t="s">
        <v>74</v>
      </c>
      <c r="D56" s="84"/>
      <c r="E56" s="82"/>
      <c r="F56" s="51">
        <f t="shared" si="0"/>
        <v>0</v>
      </c>
      <c r="G56" s="42"/>
    </row>
    <row r="57" spans="1:7" x14ac:dyDescent="0.2">
      <c r="A57" s="71">
        <v>47</v>
      </c>
      <c r="B57" s="14" t="s">
        <v>45</v>
      </c>
      <c r="C57" s="61" t="s">
        <v>75</v>
      </c>
      <c r="D57" s="88"/>
      <c r="E57" s="82"/>
      <c r="F57" s="51">
        <f t="shared" si="0"/>
        <v>0</v>
      </c>
      <c r="G57" s="42"/>
    </row>
    <row r="58" spans="1:7" x14ac:dyDescent="0.2">
      <c r="A58" s="71">
        <v>48</v>
      </c>
      <c r="B58" s="14" t="s">
        <v>46</v>
      </c>
      <c r="C58" s="61" t="s">
        <v>76</v>
      </c>
      <c r="D58" s="88"/>
      <c r="E58" s="82"/>
      <c r="F58" s="51">
        <f t="shared" si="0"/>
        <v>0</v>
      </c>
      <c r="G58" s="42"/>
    </row>
    <row r="59" spans="1:7" x14ac:dyDescent="0.2">
      <c r="A59" s="71">
        <v>49</v>
      </c>
      <c r="B59" s="14" t="s">
        <v>47</v>
      </c>
      <c r="C59" s="61" t="s">
        <v>73</v>
      </c>
      <c r="D59" s="84"/>
      <c r="E59" s="82"/>
      <c r="F59" s="51">
        <f t="shared" si="0"/>
        <v>0</v>
      </c>
      <c r="G59" s="42"/>
    </row>
    <row r="60" spans="1:7" x14ac:dyDescent="0.2">
      <c r="A60" s="71">
        <v>50</v>
      </c>
      <c r="B60" s="14" t="s">
        <v>86</v>
      </c>
      <c r="C60" s="61" t="s">
        <v>65</v>
      </c>
      <c r="D60" s="84"/>
      <c r="E60" s="82"/>
      <c r="F60" s="51">
        <f t="shared" si="0"/>
        <v>0</v>
      </c>
      <c r="G60" s="45" t="s">
        <v>55</v>
      </c>
    </row>
    <row r="61" spans="1:7" x14ac:dyDescent="0.2">
      <c r="A61" s="71">
        <v>51</v>
      </c>
      <c r="B61" s="14" t="s">
        <v>87</v>
      </c>
      <c r="C61" s="61" t="s">
        <v>65</v>
      </c>
      <c r="D61" s="84"/>
      <c r="E61" s="82"/>
      <c r="F61" s="51">
        <f t="shared" si="0"/>
        <v>0</v>
      </c>
      <c r="G61" s="45" t="s">
        <v>55</v>
      </c>
    </row>
    <row r="62" spans="1:7" x14ac:dyDescent="0.2">
      <c r="A62" s="71">
        <v>52</v>
      </c>
      <c r="B62" s="14" t="s">
        <v>48</v>
      </c>
      <c r="C62" s="61">
        <v>51</v>
      </c>
      <c r="D62" s="90"/>
      <c r="E62" s="82"/>
      <c r="F62" s="51">
        <f t="shared" si="0"/>
        <v>0</v>
      </c>
      <c r="G62" s="42"/>
    </row>
    <row r="63" spans="1:7" x14ac:dyDescent="0.2">
      <c r="A63" s="71">
        <v>53</v>
      </c>
      <c r="B63" s="22" t="s">
        <v>104</v>
      </c>
      <c r="C63" s="62" t="s">
        <v>116</v>
      </c>
      <c r="D63" s="53">
        <f>D47+D48+SUM(D50:D62)</f>
        <v>0</v>
      </c>
      <c r="E63" s="53">
        <f>E47+SUM(E48:E62)</f>
        <v>0</v>
      </c>
      <c r="F63" s="53">
        <f>F47+SUM(F48:F62)</f>
        <v>0</v>
      </c>
      <c r="G63" s="46" t="s">
        <v>114</v>
      </c>
    </row>
    <row r="64" spans="1:7" ht="25.5" x14ac:dyDescent="0.2">
      <c r="A64" s="75">
        <v>54</v>
      </c>
      <c r="B64" s="22" t="s">
        <v>105</v>
      </c>
      <c r="C64" s="61">
        <v>32</v>
      </c>
      <c r="D64" s="53">
        <f>D41+D63</f>
        <v>0</v>
      </c>
      <c r="E64" s="53">
        <f>E41+E63</f>
        <v>0</v>
      </c>
      <c r="F64" s="53">
        <f>F41+F63</f>
        <v>0</v>
      </c>
      <c r="G64" s="46" t="s">
        <v>109</v>
      </c>
    </row>
    <row r="65" spans="1:7" x14ac:dyDescent="0.2">
      <c r="A65" s="2"/>
      <c r="B65" s="20" t="s">
        <v>49</v>
      </c>
      <c r="C65" s="20"/>
      <c r="D65" s="16"/>
      <c r="E65" s="16"/>
      <c r="F65" s="16" t="s">
        <v>49</v>
      </c>
      <c r="G65" s="24"/>
    </row>
    <row r="66" spans="1:7" x14ac:dyDescent="0.2">
      <c r="A66" s="2"/>
      <c r="B66" s="1"/>
      <c r="C66" s="1"/>
      <c r="D66" s="25"/>
      <c r="E66" s="25"/>
      <c r="F66" s="25"/>
      <c r="G66" s="47"/>
    </row>
    <row r="67" spans="1:7" x14ac:dyDescent="0.2">
      <c r="A67" s="2"/>
      <c r="B67" s="20" t="s">
        <v>117</v>
      </c>
      <c r="C67" s="20"/>
      <c r="G67" s="3"/>
    </row>
    <row r="68" spans="1:7" x14ac:dyDescent="0.2">
      <c r="A68" s="2"/>
      <c r="B68" s="1"/>
      <c r="C68" s="1"/>
      <c r="G68" s="3"/>
    </row>
    <row r="69" spans="1:7" x14ac:dyDescent="0.2">
      <c r="A69" s="2"/>
      <c r="B69" s="39" t="s">
        <v>53</v>
      </c>
      <c r="C69" s="66" t="s">
        <v>79</v>
      </c>
      <c r="D69" s="38" t="s">
        <v>77</v>
      </c>
      <c r="E69" s="38" t="s">
        <v>51</v>
      </c>
      <c r="F69" s="38" t="s">
        <v>52</v>
      </c>
      <c r="G69" s="3"/>
    </row>
    <row r="70" spans="1:7" x14ac:dyDescent="0.2">
      <c r="A70" s="2">
        <v>55</v>
      </c>
      <c r="B70" s="40">
        <v>2012</v>
      </c>
      <c r="C70" s="67" t="s">
        <v>80</v>
      </c>
      <c r="D70" s="91"/>
      <c r="E70" s="82"/>
      <c r="F70" s="76">
        <f>D70+E70</f>
        <v>0</v>
      </c>
      <c r="G70" s="3"/>
    </row>
    <row r="71" spans="1:7" x14ac:dyDescent="0.2">
      <c r="A71" s="2">
        <v>56</v>
      </c>
      <c r="B71" s="40">
        <v>2011</v>
      </c>
      <c r="C71" s="67" t="s">
        <v>80</v>
      </c>
      <c r="D71" s="91"/>
      <c r="E71" s="82"/>
      <c r="F71" s="76">
        <f t="shared" ref="F71:F82" si="1">D71+E71</f>
        <v>0</v>
      </c>
      <c r="G71" s="3"/>
    </row>
    <row r="72" spans="1:7" x14ac:dyDescent="0.2">
      <c r="A72" s="2">
        <v>57</v>
      </c>
      <c r="B72" s="40">
        <v>2010</v>
      </c>
      <c r="C72" s="67" t="s">
        <v>80</v>
      </c>
      <c r="D72" s="91"/>
      <c r="E72" s="82"/>
      <c r="F72" s="76">
        <f t="shared" si="1"/>
        <v>0</v>
      </c>
      <c r="G72" s="3"/>
    </row>
    <row r="73" spans="1:7" x14ac:dyDescent="0.2">
      <c r="A73" s="2">
        <v>58</v>
      </c>
      <c r="B73" s="40" t="s">
        <v>90</v>
      </c>
      <c r="C73" s="67" t="s">
        <v>80</v>
      </c>
      <c r="D73" s="91"/>
      <c r="E73" s="82"/>
      <c r="F73" s="76">
        <f t="shared" si="1"/>
        <v>0</v>
      </c>
      <c r="G73" s="3"/>
    </row>
    <row r="74" spans="1:7" x14ac:dyDescent="0.2">
      <c r="A74" s="2">
        <v>59</v>
      </c>
      <c r="B74" s="40" t="s">
        <v>56</v>
      </c>
      <c r="C74" s="67" t="s">
        <v>80</v>
      </c>
      <c r="D74" s="91"/>
      <c r="E74" s="82"/>
      <c r="F74" s="76">
        <f t="shared" si="1"/>
        <v>0</v>
      </c>
      <c r="G74" s="3"/>
    </row>
    <row r="75" spans="1:7" x14ac:dyDescent="0.2">
      <c r="A75" s="2">
        <v>60</v>
      </c>
      <c r="B75" s="40" t="s">
        <v>57</v>
      </c>
      <c r="C75" s="67" t="s">
        <v>80</v>
      </c>
      <c r="D75" s="91"/>
      <c r="E75" s="82"/>
      <c r="F75" s="76">
        <f t="shared" si="1"/>
        <v>0</v>
      </c>
      <c r="G75" s="3"/>
    </row>
    <row r="76" spans="1:7" x14ac:dyDescent="0.2">
      <c r="A76" s="2">
        <v>61</v>
      </c>
      <c r="B76" s="40" t="s">
        <v>58</v>
      </c>
      <c r="C76" s="67" t="s">
        <v>80</v>
      </c>
      <c r="D76" s="91"/>
      <c r="E76" s="82"/>
      <c r="F76" s="76">
        <f t="shared" si="1"/>
        <v>0</v>
      </c>
      <c r="G76" s="3"/>
    </row>
    <row r="77" spans="1:7" x14ac:dyDescent="0.2">
      <c r="A77" s="2">
        <v>62</v>
      </c>
      <c r="B77" s="40" t="s">
        <v>59</v>
      </c>
      <c r="C77" s="67" t="s">
        <v>80</v>
      </c>
      <c r="D77" s="91"/>
      <c r="E77" s="82"/>
      <c r="F77" s="76">
        <f t="shared" si="1"/>
        <v>0</v>
      </c>
      <c r="G77" s="3"/>
    </row>
    <row r="78" spans="1:7" x14ac:dyDescent="0.2">
      <c r="A78" s="2">
        <v>63</v>
      </c>
      <c r="B78" s="40" t="s">
        <v>60</v>
      </c>
      <c r="C78" s="67" t="s">
        <v>80</v>
      </c>
      <c r="D78" s="91"/>
      <c r="E78" s="82"/>
      <c r="F78" s="76">
        <f t="shared" si="1"/>
        <v>0</v>
      </c>
      <c r="G78" s="3"/>
    </row>
    <row r="79" spans="1:7" ht="13.5" thickBot="1" x14ac:dyDescent="0.25">
      <c r="A79" s="2">
        <v>64</v>
      </c>
      <c r="B79" s="40" t="s">
        <v>61</v>
      </c>
      <c r="C79" s="67" t="s">
        <v>80</v>
      </c>
      <c r="D79" s="92"/>
      <c r="E79" s="82"/>
      <c r="F79" s="76">
        <f t="shared" si="1"/>
        <v>0</v>
      </c>
      <c r="G79" s="3"/>
    </row>
    <row r="80" spans="1:7" ht="15.75" thickBot="1" x14ac:dyDescent="0.3">
      <c r="A80" s="2">
        <v>65</v>
      </c>
      <c r="B80" s="39" t="s">
        <v>99</v>
      </c>
      <c r="C80" s="70" t="s">
        <v>81</v>
      </c>
      <c r="D80" s="77">
        <f>SUM(D70:D79)</f>
        <v>0</v>
      </c>
      <c r="E80" s="77">
        <f>SUM(E70:E79)</f>
        <v>0</v>
      </c>
      <c r="F80" s="78">
        <f>SUM(F70:F79)</f>
        <v>0</v>
      </c>
      <c r="G80" s="3"/>
    </row>
    <row r="81" spans="1:7" ht="15" x14ac:dyDescent="0.25">
      <c r="A81" s="2">
        <v>66</v>
      </c>
      <c r="B81" s="60" t="s">
        <v>95</v>
      </c>
      <c r="C81" s="69" t="s">
        <v>94</v>
      </c>
      <c r="D81" s="93"/>
      <c r="E81" s="93"/>
      <c r="F81" s="80">
        <f t="shared" si="1"/>
        <v>0</v>
      </c>
      <c r="G81" s="3"/>
    </row>
    <row r="82" spans="1:7" ht="15.75" thickBot="1" x14ac:dyDescent="0.3">
      <c r="A82" s="2">
        <v>67</v>
      </c>
      <c r="B82" s="60" t="s">
        <v>96</v>
      </c>
      <c r="C82" s="69" t="s">
        <v>93</v>
      </c>
      <c r="D82" s="94"/>
      <c r="E82" s="94"/>
      <c r="F82" s="80">
        <f t="shared" si="1"/>
        <v>0</v>
      </c>
      <c r="G82" s="3"/>
    </row>
    <row r="83" spans="1:7" ht="15.75" thickBot="1" x14ac:dyDescent="0.3">
      <c r="A83" s="2">
        <v>68</v>
      </c>
      <c r="B83" s="39" t="s">
        <v>98</v>
      </c>
      <c r="C83" s="69" t="s">
        <v>82</v>
      </c>
      <c r="D83" s="77">
        <f>D80+D81+D82</f>
        <v>0</v>
      </c>
      <c r="E83" s="77">
        <f>E80+E81+E82</f>
        <v>0</v>
      </c>
      <c r="F83" s="77">
        <f>F80+F81+F82</f>
        <v>0</v>
      </c>
      <c r="G83" s="68" t="s">
        <v>110</v>
      </c>
    </row>
    <row r="84" spans="1:7" ht="15" x14ac:dyDescent="0.25">
      <c r="A84" s="2"/>
      <c r="B84" s="64"/>
      <c r="D84" s="65"/>
      <c r="E84" s="65"/>
      <c r="F84" s="65"/>
      <c r="G84" s="3"/>
    </row>
    <row r="85" spans="1:7" x14ac:dyDescent="0.2">
      <c r="A85" s="2">
        <v>69</v>
      </c>
      <c r="B85" s="20" t="s">
        <v>111</v>
      </c>
      <c r="D85" s="36" t="str">
        <f>IF(D83=D64*-1,"OK","WRONG")</f>
        <v>OK</v>
      </c>
      <c r="E85" s="36" t="str">
        <f>IF(E83=E64*-1,"OK","WRONG")</f>
        <v>OK</v>
      </c>
      <c r="F85" s="36" t="str">
        <f>IF(F83=F64*-1,"OK","WRONG")</f>
        <v>OK</v>
      </c>
      <c r="G85" s="3"/>
    </row>
    <row r="86" spans="1:7" x14ac:dyDescent="0.2">
      <c r="A86" s="2"/>
      <c r="B86" s="20"/>
      <c r="C86" s="20"/>
      <c r="D86" s="36"/>
      <c r="G86" s="3"/>
    </row>
    <row r="87" spans="1:7" x14ac:dyDescent="0.2">
      <c r="B87" s="20" t="s">
        <v>92</v>
      </c>
      <c r="G87" s="3"/>
    </row>
    <row r="88" spans="1:7" x14ac:dyDescent="0.2">
      <c r="B88" s="79"/>
      <c r="G88" s="3"/>
    </row>
    <row r="89" spans="1:7" x14ac:dyDescent="0.2">
      <c r="B89" s="21"/>
      <c r="G89" s="3"/>
    </row>
    <row r="90" spans="1:7" x14ac:dyDescent="0.2">
      <c r="G90" s="3"/>
    </row>
    <row r="91" spans="1:7" x14ac:dyDescent="0.2">
      <c r="G91" s="3"/>
    </row>
    <row r="92" spans="1:7" x14ac:dyDescent="0.2">
      <c r="G92" s="3"/>
    </row>
    <row r="93" spans="1:7" x14ac:dyDescent="0.2">
      <c r="G93" s="3"/>
    </row>
  </sheetData>
  <sheetProtection password="D88B" sheet="1" objects="1" scenarios="1" selectLockedCells="1"/>
  <phoneticPr fontId="52" type="noConversion"/>
  <conditionalFormatting sqref="B1">
    <cfRule type="cellIs" dxfId="3" priority="2" operator="equal">
      <formula>"(Please select syndicate number)"</formula>
    </cfRule>
  </conditionalFormatting>
  <conditionalFormatting sqref="D85:F85">
    <cfRule type="containsText" dxfId="2" priority="4" operator="containsText" text="OK">
      <formula>NOT(ISERROR(SEARCH("OK",D85)))</formula>
    </cfRule>
    <cfRule type="containsText" dxfId="1" priority="3" operator="containsText" text="WRONG">
      <formula>NOT(ISERROR(SEARCH("WRONG",D85)))</formula>
    </cfRule>
  </conditionalFormatting>
  <conditionalFormatting sqref="B2">
    <cfRule type="cellIs" dxfId="0" priority="1" operator="equal">
      <formula>0</formula>
    </cfRule>
  </conditionalFormatting>
  <pageMargins left="0.43307086614173229" right="0.23622047244094491" top="0.74803149606299213" bottom="0.74803149606299213" header="0.31496062992125984" footer="0.31496062992125984"/>
  <pageSetup paperSize="9" scale="55" orientation="portrait" cellComments="asDisplayed" r:id="rId1"/>
  <headerFooter alignWithMargins="0"/>
  <rowBreaks count="1" manualBreakCount="1">
    <brk id="86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Sheet1!$B$3:$B$105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5"/>
  <sheetViews>
    <sheetView workbookViewId="0"/>
  </sheetViews>
  <sheetFormatPr defaultRowHeight="15" x14ac:dyDescent="0.25"/>
  <cols>
    <col min="2" max="2" width="25.85546875" style="101" hidden="1" customWidth="1"/>
    <col min="3" max="3" width="57.28515625" hidden="1" customWidth="1"/>
  </cols>
  <sheetData>
    <row r="2" spans="2:3" x14ac:dyDescent="0.25">
      <c r="B2" s="98" t="s">
        <v>196</v>
      </c>
      <c r="C2" t="s">
        <v>197</v>
      </c>
    </row>
    <row r="3" spans="2:3" x14ac:dyDescent="0.25">
      <c r="B3" s="102" t="s">
        <v>188</v>
      </c>
    </row>
    <row r="4" spans="2:3" x14ac:dyDescent="0.25">
      <c r="B4" s="98" t="s">
        <v>152</v>
      </c>
      <c r="C4" t="s">
        <v>151</v>
      </c>
    </row>
    <row r="5" spans="2:3" x14ac:dyDescent="0.25">
      <c r="B5" s="98" t="s">
        <v>181</v>
      </c>
      <c r="C5" t="s">
        <v>180</v>
      </c>
    </row>
    <row r="6" spans="2:3" x14ac:dyDescent="0.25">
      <c r="B6" s="98" t="s">
        <v>172</v>
      </c>
      <c r="C6" t="s">
        <v>171</v>
      </c>
    </row>
    <row r="7" spans="2:3" x14ac:dyDescent="0.25">
      <c r="B7" s="98" t="s">
        <v>145</v>
      </c>
      <c r="C7" t="s">
        <v>144</v>
      </c>
    </row>
    <row r="8" spans="2:3" x14ac:dyDescent="0.25">
      <c r="B8" s="98" t="s">
        <v>139</v>
      </c>
      <c r="C8" t="s">
        <v>138</v>
      </c>
    </row>
    <row r="9" spans="2:3" x14ac:dyDescent="0.25">
      <c r="B9" s="98" t="s">
        <v>173</v>
      </c>
      <c r="C9" t="s">
        <v>190</v>
      </c>
    </row>
    <row r="10" spans="2:3" x14ac:dyDescent="0.25">
      <c r="B10" s="98" t="s">
        <v>134</v>
      </c>
      <c r="C10" t="s">
        <v>133</v>
      </c>
    </row>
    <row r="11" spans="2:3" x14ac:dyDescent="0.25">
      <c r="B11" s="98" t="s">
        <v>150</v>
      </c>
      <c r="C11" t="s">
        <v>149</v>
      </c>
    </row>
    <row r="12" spans="2:3" x14ac:dyDescent="0.25">
      <c r="B12" s="98" t="s">
        <v>170</v>
      </c>
      <c r="C12" t="s">
        <v>169</v>
      </c>
    </row>
    <row r="13" spans="2:3" x14ac:dyDescent="0.25">
      <c r="B13" s="98" t="s">
        <v>189</v>
      </c>
      <c r="C13" t="s">
        <v>137</v>
      </c>
    </row>
    <row r="14" spans="2:3" x14ac:dyDescent="0.25">
      <c r="B14" s="98" t="s">
        <v>147</v>
      </c>
      <c r="C14" t="s">
        <v>146</v>
      </c>
    </row>
    <row r="15" spans="2:3" x14ac:dyDescent="0.25">
      <c r="B15" s="98" t="s">
        <v>162</v>
      </c>
      <c r="C15" t="s">
        <v>161</v>
      </c>
    </row>
    <row r="16" spans="2:3" x14ac:dyDescent="0.25">
      <c r="B16" s="98" t="s">
        <v>174</v>
      </c>
      <c r="C16" t="s">
        <v>190</v>
      </c>
    </row>
    <row r="17" spans="2:3" x14ac:dyDescent="0.25">
      <c r="B17" s="98" t="s">
        <v>175</v>
      </c>
      <c r="C17" t="s">
        <v>190</v>
      </c>
    </row>
    <row r="18" spans="2:3" x14ac:dyDescent="0.25">
      <c r="B18" s="98" t="s">
        <v>131</v>
      </c>
      <c r="C18" t="s">
        <v>130</v>
      </c>
    </row>
    <row r="19" spans="2:3" x14ac:dyDescent="0.25">
      <c r="B19" s="98" t="s">
        <v>132</v>
      </c>
      <c r="C19" t="s">
        <v>130</v>
      </c>
    </row>
    <row r="20" spans="2:3" x14ac:dyDescent="0.25">
      <c r="B20" s="98" t="s">
        <v>136</v>
      </c>
      <c r="C20" t="s">
        <v>135</v>
      </c>
    </row>
    <row r="21" spans="2:3" x14ac:dyDescent="0.25">
      <c r="B21" s="98" t="s">
        <v>179</v>
      </c>
      <c r="C21" t="s">
        <v>178</v>
      </c>
    </row>
    <row r="22" spans="2:3" x14ac:dyDescent="0.25">
      <c r="B22" s="98" t="s">
        <v>154</v>
      </c>
      <c r="C22" t="s">
        <v>153</v>
      </c>
    </row>
    <row r="23" spans="2:3" x14ac:dyDescent="0.25">
      <c r="B23" s="98" t="s">
        <v>120</v>
      </c>
      <c r="C23" t="s">
        <v>119</v>
      </c>
    </row>
    <row r="24" spans="2:3" x14ac:dyDescent="0.25">
      <c r="B24" s="98" t="s">
        <v>176</v>
      </c>
      <c r="C24" t="s">
        <v>190</v>
      </c>
    </row>
    <row r="25" spans="2:3" x14ac:dyDescent="0.25">
      <c r="B25" s="98" t="s">
        <v>167</v>
      </c>
      <c r="C25" t="s">
        <v>166</v>
      </c>
    </row>
    <row r="26" spans="2:3" x14ac:dyDescent="0.25">
      <c r="B26" s="99">
        <v>1084</v>
      </c>
      <c r="C26" t="s">
        <v>142</v>
      </c>
    </row>
    <row r="27" spans="2:3" x14ac:dyDescent="0.25">
      <c r="B27" s="99">
        <v>1110</v>
      </c>
      <c r="C27" t="s">
        <v>125</v>
      </c>
    </row>
    <row r="28" spans="2:3" x14ac:dyDescent="0.25">
      <c r="B28" s="99">
        <v>1171</v>
      </c>
      <c r="C28" t="s">
        <v>191</v>
      </c>
    </row>
    <row r="29" spans="2:3" x14ac:dyDescent="0.25">
      <c r="B29" s="99">
        <v>1176</v>
      </c>
      <c r="C29" t="s">
        <v>142</v>
      </c>
    </row>
    <row r="30" spans="2:3" x14ac:dyDescent="0.25">
      <c r="B30" s="99">
        <v>1183</v>
      </c>
      <c r="C30" t="s">
        <v>202</v>
      </c>
    </row>
    <row r="31" spans="2:3" x14ac:dyDescent="0.25">
      <c r="B31" s="99">
        <v>1200</v>
      </c>
      <c r="C31" t="s">
        <v>126</v>
      </c>
    </row>
    <row r="32" spans="2:3" x14ac:dyDescent="0.25">
      <c r="B32" s="99">
        <v>1206</v>
      </c>
      <c r="C32" t="s">
        <v>180</v>
      </c>
    </row>
    <row r="33" spans="2:3" x14ac:dyDescent="0.25">
      <c r="B33" s="99">
        <v>1209</v>
      </c>
      <c r="C33" t="s">
        <v>203</v>
      </c>
    </row>
    <row r="34" spans="2:3" x14ac:dyDescent="0.25">
      <c r="B34" s="99">
        <v>1218</v>
      </c>
      <c r="C34" t="s">
        <v>164</v>
      </c>
    </row>
    <row r="35" spans="2:3" x14ac:dyDescent="0.25">
      <c r="B35" s="99">
        <v>1221</v>
      </c>
      <c r="C35" t="s">
        <v>163</v>
      </c>
    </row>
    <row r="36" spans="2:3" x14ac:dyDescent="0.25">
      <c r="B36" s="99">
        <v>1225</v>
      </c>
      <c r="C36" t="s">
        <v>121</v>
      </c>
    </row>
    <row r="37" spans="2:3" x14ac:dyDescent="0.25">
      <c r="B37" s="99">
        <v>1231</v>
      </c>
      <c r="C37" t="s">
        <v>153</v>
      </c>
    </row>
    <row r="38" spans="2:3" x14ac:dyDescent="0.25">
      <c r="B38" s="99">
        <v>1274</v>
      </c>
      <c r="C38" t="s">
        <v>124</v>
      </c>
    </row>
    <row r="39" spans="2:3" x14ac:dyDescent="0.25">
      <c r="B39" s="99">
        <v>1301</v>
      </c>
      <c r="C39" t="s">
        <v>142</v>
      </c>
    </row>
    <row r="40" spans="2:3" x14ac:dyDescent="0.25">
      <c r="B40" s="99">
        <v>1318</v>
      </c>
      <c r="C40" t="s">
        <v>133</v>
      </c>
    </row>
    <row r="41" spans="2:3" x14ac:dyDescent="0.25">
      <c r="B41" s="99">
        <v>1400</v>
      </c>
      <c r="C41" t="s">
        <v>122</v>
      </c>
    </row>
    <row r="42" spans="2:3" x14ac:dyDescent="0.25">
      <c r="B42" s="99">
        <v>1414</v>
      </c>
      <c r="C42" t="s">
        <v>128</v>
      </c>
    </row>
    <row r="43" spans="2:3" x14ac:dyDescent="0.25">
      <c r="B43" s="99">
        <v>1458</v>
      </c>
      <c r="C43" t="s">
        <v>192</v>
      </c>
    </row>
    <row r="44" spans="2:3" x14ac:dyDescent="0.25">
      <c r="B44" s="99">
        <v>1861</v>
      </c>
      <c r="C44" t="s">
        <v>148</v>
      </c>
    </row>
    <row r="45" spans="2:3" x14ac:dyDescent="0.25">
      <c r="B45" s="99">
        <v>1880</v>
      </c>
      <c r="C45" t="s">
        <v>190</v>
      </c>
    </row>
    <row r="46" spans="2:3" x14ac:dyDescent="0.25">
      <c r="B46" s="99">
        <v>1882</v>
      </c>
      <c r="C46" t="s">
        <v>143</v>
      </c>
    </row>
    <row r="47" spans="2:3" x14ac:dyDescent="0.25">
      <c r="B47" s="99">
        <v>1897</v>
      </c>
      <c r="C47" t="s">
        <v>171</v>
      </c>
    </row>
    <row r="48" spans="2:3" x14ac:dyDescent="0.25">
      <c r="B48" s="99">
        <v>1910</v>
      </c>
      <c r="C48" t="s">
        <v>199</v>
      </c>
    </row>
    <row r="49" spans="2:3" x14ac:dyDescent="0.25">
      <c r="B49" s="99">
        <v>1919</v>
      </c>
      <c r="C49" t="s">
        <v>184</v>
      </c>
    </row>
    <row r="50" spans="2:3" x14ac:dyDescent="0.25">
      <c r="B50" s="99">
        <v>1945</v>
      </c>
      <c r="C50" t="s">
        <v>199</v>
      </c>
    </row>
    <row r="51" spans="2:3" x14ac:dyDescent="0.25">
      <c r="B51" s="99">
        <v>1955</v>
      </c>
      <c r="C51" t="s">
        <v>193</v>
      </c>
    </row>
    <row r="52" spans="2:3" x14ac:dyDescent="0.25">
      <c r="B52" s="99">
        <v>1965</v>
      </c>
      <c r="C52" t="s">
        <v>125</v>
      </c>
    </row>
    <row r="53" spans="2:3" x14ac:dyDescent="0.25">
      <c r="B53" s="100">
        <v>1967</v>
      </c>
      <c r="C53" t="s">
        <v>204</v>
      </c>
    </row>
    <row r="54" spans="2:3" x14ac:dyDescent="0.25">
      <c r="B54" s="99">
        <v>1969</v>
      </c>
      <c r="C54" t="s">
        <v>148</v>
      </c>
    </row>
    <row r="55" spans="2:3" x14ac:dyDescent="0.25">
      <c r="B55" s="99">
        <v>2001</v>
      </c>
      <c r="C55" t="s">
        <v>123</v>
      </c>
    </row>
    <row r="56" spans="2:3" x14ac:dyDescent="0.25">
      <c r="B56" s="99">
        <v>2003</v>
      </c>
      <c r="C56" t="s">
        <v>141</v>
      </c>
    </row>
    <row r="57" spans="2:3" x14ac:dyDescent="0.25">
      <c r="B57" s="99">
        <v>2007</v>
      </c>
      <c r="C57" t="s">
        <v>165</v>
      </c>
    </row>
    <row r="58" spans="2:3" x14ac:dyDescent="0.25">
      <c r="B58" s="99">
        <v>2008</v>
      </c>
      <c r="C58" t="s">
        <v>182</v>
      </c>
    </row>
    <row r="59" spans="2:3" x14ac:dyDescent="0.25">
      <c r="B59" s="99">
        <v>2010</v>
      </c>
      <c r="C59" t="s">
        <v>140</v>
      </c>
    </row>
    <row r="60" spans="2:3" x14ac:dyDescent="0.25">
      <c r="B60" s="99">
        <v>2012</v>
      </c>
      <c r="C60" t="s">
        <v>198</v>
      </c>
    </row>
    <row r="61" spans="2:3" x14ac:dyDescent="0.25">
      <c r="B61" s="99">
        <v>2015</v>
      </c>
      <c r="C61" t="s">
        <v>199</v>
      </c>
    </row>
    <row r="62" spans="2:3" x14ac:dyDescent="0.25">
      <c r="B62" s="99">
        <v>2088</v>
      </c>
      <c r="C62" t="s">
        <v>141</v>
      </c>
    </row>
    <row r="63" spans="2:3" x14ac:dyDescent="0.25">
      <c r="B63" s="99">
        <v>2121</v>
      </c>
      <c r="C63" t="s">
        <v>125</v>
      </c>
    </row>
    <row r="64" spans="2:3" x14ac:dyDescent="0.25">
      <c r="B64" s="99">
        <v>2232</v>
      </c>
      <c r="C64" t="s">
        <v>194</v>
      </c>
    </row>
    <row r="65" spans="2:3" x14ac:dyDescent="0.25">
      <c r="B65" s="99">
        <v>2243</v>
      </c>
      <c r="C65" t="s">
        <v>184</v>
      </c>
    </row>
    <row r="66" spans="2:3" x14ac:dyDescent="0.25">
      <c r="B66" s="99">
        <v>2255</v>
      </c>
      <c r="C66" t="s">
        <v>194</v>
      </c>
    </row>
    <row r="67" spans="2:3" x14ac:dyDescent="0.25">
      <c r="B67" s="99">
        <v>2318</v>
      </c>
      <c r="C67" t="s">
        <v>133</v>
      </c>
    </row>
    <row r="68" spans="2:3" x14ac:dyDescent="0.25">
      <c r="B68" s="99">
        <v>2468</v>
      </c>
      <c r="C68" t="s">
        <v>158</v>
      </c>
    </row>
    <row r="69" spans="2:3" x14ac:dyDescent="0.25">
      <c r="B69" s="99">
        <v>2488</v>
      </c>
      <c r="C69" t="s">
        <v>118</v>
      </c>
    </row>
    <row r="70" spans="2:3" x14ac:dyDescent="0.25">
      <c r="B70" s="99">
        <v>2525</v>
      </c>
      <c r="C70" t="s">
        <v>199</v>
      </c>
    </row>
    <row r="71" spans="2:3" x14ac:dyDescent="0.25">
      <c r="B71" s="99">
        <v>2526</v>
      </c>
      <c r="C71" t="s">
        <v>199</v>
      </c>
    </row>
    <row r="72" spans="2:3" x14ac:dyDescent="0.25">
      <c r="B72" s="99">
        <v>2623</v>
      </c>
      <c r="C72" t="s">
        <v>135</v>
      </c>
    </row>
    <row r="73" spans="2:3" x14ac:dyDescent="0.25">
      <c r="B73" s="99">
        <v>2791</v>
      </c>
      <c r="C73" t="s">
        <v>156</v>
      </c>
    </row>
    <row r="74" spans="2:3" x14ac:dyDescent="0.25">
      <c r="B74" s="99">
        <v>2987</v>
      </c>
      <c r="C74" t="s">
        <v>137</v>
      </c>
    </row>
    <row r="75" spans="2:3" x14ac:dyDescent="0.25">
      <c r="B75" s="99">
        <v>2999</v>
      </c>
      <c r="C75" t="s">
        <v>169</v>
      </c>
    </row>
    <row r="76" spans="2:3" x14ac:dyDescent="0.25">
      <c r="B76" s="99">
        <v>3000</v>
      </c>
      <c r="C76" t="s">
        <v>157</v>
      </c>
    </row>
    <row r="77" spans="2:3" x14ac:dyDescent="0.25">
      <c r="B77" s="99">
        <v>3002</v>
      </c>
      <c r="C77" t="s">
        <v>141</v>
      </c>
    </row>
    <row r="78" spans="2:3" x14ac:dyDescent="0.25">
      <c r="B78" s="99">
        <v>3010</v>
      </c>
      <c r="C78" t="s">
        <v>140</v>
      </c>
    </row>
    <row r="79" spans="2:3" x14ac:dyDescent="0.25">
      <c r="B79" s="99">
        <v>3210</v>
      </c>
      <c r="C79" t="s">
        <v>159</v>
      </c>
    </row>
    <row r="80" spans="2:3" x14ac:dyDescent="0.25">
      <c r="B80" s="98">
        <v>3330</v>
      </c>
      <c r="C80" t="s">
        <v>171</v>
      </c>
    </row>
    <row r="81" spans="2:3" x14ac:dyDescent="0.25">
      <c r="B81" s="99">
        <v>3334</v>
      </c>
      <c r="C81" t="s">
        <v>183</v>
      </c>
    </row>
    <row r="82" spans="2:3" x14ac:dyDescent="0.25">
      <c r="B82" s="99">
        <v>3500</v>
      </c>
      <c r="C82" t="s">
        <v>201</v>
      </c>
    </row>
    <row r="83" spans="2:3" x14ac:dyDescent="0.25">
      <c r="B83" s="99">
        <v>3622</v>
      </c>
      <c r="C83" t="s">
        <v>135</v>
      </c>
    </row>
    <row r="84" spans="2:3" x14ac:dyDescent="0.25">
      <c r="B84" s="99">
        <v>3623</v>
      </c>
      <c r="C84" t="s">
        <v>135</v>
      </c>
    </row>
    <row r="85" spans="2:3" x14ac:dyDescent="0.25">
      <c r="B85" s="99">
        <v>3624</v>
      </c>
      <c r="C85" t="s">
        <v>151</v>
      </c>
    </row>
    <row r="86" spans="2:3" x14ac:dyDescent="0.25">
      <c r="B86" s="99" t="s">
        <v>205</v>
      </c>
      <c r="C86" t="s">
        <v>142</v>
      </c>
    </row>
    <row r="87" spans="2:3" x14ac:dyDescent="0.25">
      <c r="B87" s="99" t="s">
        <v>206</v>
      </c>
      <c r="C87" t="s">
        <v>195</v>
      </c>
    </row>
    <row r="88" spans="2:3" x14ac:dyDescent="0.25">
      <c r="B88" s="99">
        <v>4020</v>
      </c>
      <c r="C88" t="s">
        <v>127</v>
      </c>
    </row>
    <row r="89" spans="2:3" x14ac:dyDescent="0.25">
      <c r="B89" s="99">
        <v>4141</v>
      </c>
      <c r="C89" t="s">
        <v>200</v>
      </c>
    </row>
    <row r="90" spans="2:3" x14ac:dyDescent="0.25">
      <c r="B90" s="99">
        <v>4242</v>
      </c>
      <c r="C90" t="s">
        <v>142</v>
      </c>
    </row>
    <row r="91" spans="2:3" x14ac:dyDescent="0.25">
      <c r="B91" s="99">
        <v>4444</v>
      </c>
      <c r="C91" t="s">
        <v>138</v>
      </c>
    </row>
    <row r="92" spans="2:3" x14ac:dyDescent="0.25">
      <c r="B92" s="99">
        <v>4472</v>
      </c>
      <c r="C92" t="s">
        <v>155</v>
      </c>
    </row>
    <row r="93" spans="2:3" x14ac:dyDescent="0.25">
      <c r="B93" s="99">
        <v>4711</v>
      </c>
      <c r="C93" t="s">
        <v>129</v>
      </c>
    </row>
    <row r="94" spans="2:3" x14ac:dyDescent="0.25">
      <c r="B94" s="99">
        <v>5000</v>
      </c>
      <c r="C94" t="s">
        <v>185</v>
      </c>
    </row>
    <row r="95" spans="2:3" x14ac:dyDescent="0.25">
      <c r="B95" s="99">
        <v>5151</v>
      </c>
      <c r="C95" t="s">
        <v>160</v>
      </c>
    </row>
    <row r="96" spans="2:3" x14ac:dyDescent="0.25">
      <c r="B96" s="99">
        <v>5678</v>
      </c>
      <c r="C96" t="s">
        <v>177</v>
      </c>
    </row>
    <row r="97" spans="2:3" x14ac:dyDescent="0.25">
      <c r="B97" s="99">
        <v>5820</v>
      </c>
      <c r="C97" t="s">
        <v>153</v>
      </c>
    </row>
    <row r="98" spans="2:3" x14ac:dyDescent="0.25">
      <c r="B98" s="99">
        <v>6103</v>
      </c>
      <c r="C98" t="s">
        <v>156</v>
      </c>
    </row>
    <row r="99" spans="2:3" x14ac:dyDescent="0.25">
      <c r="B99" s="99">
        <v>6104</v>
      </c>
      <c r="C99" t="s">
        <v>151</v>
      </c>
    </row>
    <row r="100" spans="2:3" x14ac:dyDescent="0.25">
      <c r="B100" s="99">
        <v>6105</v>
      </c>
      <c r="C100" t="s">
        <v>127</v>
      </c>
    </row>
    <row r="101" spans="2:3" x14ac:dyDescent="0.25">
      <c r="B101" s="99">
        <v>6106</v>
      </c>
      <c r="C101" t="s">
        <v>123</v>
      </c>
    </row>
    <row r="102" spans="2:3" x14ac:dyDescent="0.25">
      <c r="B102" s="99">
        <v>6107</v>
      </c>
      <c r="C102" t="s">
        <v>135</v>
      </c>
    </row>
    <row r="103" spans="2:3" x14ac:dyDescent="0.25">
      <c r="B103" s="99">
        <v>6110</v>
      </c>
      <c r="C103" t="s">
        <v>168</v>
      </c>
    </row>
    <row r="104" spans="2:3" x14ac:dyDescent="0.25">
      <c r="B104" s="99">
        <v>6111</v>
      </c>
      <c r="C104" t="s">
        <v>141</v>
      </c>
    </row>
    <row r="105" spans="2:3" x14ac:dyDescent="0.25">
      <c r="B105" s="99">
        <v>6112</v>
      </c>
      <c r="C105" t="s">
        <v>141</v>
      </c>
    </row>
  </sheetData>
  <sheetProtection password="D88B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3B37C2E9F5943BFD0439B3B5156A7" ma:contentTypeVersion="10" ma:contentTypeDescription="Create a new document." ma:contentTypeScope="" ma:versionID="a3eb72617db323512a2e4e501f9fe012">
  <xsd:schema xmlns:xsd="http://www.w3.org/2001/XMLSchema" xmlns:xs="http://www.w3.org/2001/XMLSchema" xmlns:p="http://schemas.microsoft.com/office/2006/metadata/properties" xmlns:ns2="dbb8d064-0aab-4a9d-9217-8199e4b57163" xmlns:ns3="b8fe962d-9358-414b-a911-6d8ea95b7609" targetNamespace="http://schemas.microsoft.com/office/2006/metadata/properties" ma:root="true" ma:fieldsID="1ccfb66fd0444f4d14a1afd49a3f6785" ns2:_="" ns3:_="">
    <xsd:import namespace="dbb8d064-0aab-4a9d-9217-8199e4b57163"/>
    <xsd:import namespace="b8fe962d-9358-414b-a911-6d8ea95b7609"/>
    <xsd:element name="properties">
      <xsd:complexType>
        <xsd:sequence>
          <xsd:element name="documentManagement">
            <xsd:complexType>
              <xsd:all>
                <xsd:element ref="ns2:SolvencyII_x0020_ReferenceTaxHTField0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3:DLCPolicyLabelValue" minOccurs="0"/>
                <xsd:element ref="ns3:DLCPolicyLabelClientValue" minOccurs="0"/>
                <xsd:element ref="ns3:DLCPolicyLabelLoc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8d064-0aab-4a9d-9217-8199e4b57163" elementFormDefault="qualified">
    <xsd:import namespace="http://schemas.microsoft.com/office/2006/documentManagement/types"/>
    <xsd:import namespace="http://schemas.microsoft.com/office/infopath/2007/PartnerControls"/>
    <xsd:element name="SolvencyII_x0020_ReferenceTaxHTField0" ma:index="9" nillable="true" ma:taxonomy="true" ma:internalName="SolvencyII_x0020_ReferenceTaxHTField0" ma:taxonomyFieldName="SolvencyII_x0020_Reference" ma:displayName="SolvencyII Reference" ma:default="" ma:fieldId="{ee767006-251a-4c46-90ac-ffa44f083c0a}" ma:taxonomyMulti="true" ma:sspId="6a98ba88-a5cd-4093-9c0d-7244f9eef3e8" ma:termSetId="00771e3f-ff45-4955-8419-89aeacf30b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dec4da26-474f-4066-a54e-fca6ff69f168}" ma:internalName="TaxCatchAll" ma:showField="CatchAllData" ma:web="dbb8d064-0aab-4a9d-9217-8199e4b571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dec4da26-474f-4066-a54e-fca6ff69f168}" ma:internalName="TaxCatchAllLabel" ma:readOnly="true" ma:showField="CatchAllDataLabel" ma:web="dbb8d064-0aab-4a9d-9217-8199e4b571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fe962d-9358-414b-a911-6d8ea95b7609" elementFormDefault="qualified">
    <xsd:import namespace="http://schemas.microsoft.com/office/2006/documentManagement/types"/>
    <xsd:import namespace="http://schemas.microsoft.com/office/infopath/2007/PartnerControls"/>
    <xsd:element name="DLCPolicyLabelValue" ma:index="17" nillable="true" ma:displayName="Label" ma:description="Stores the current value of the label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18" nillable="true" ma:displayName="Client Label Value" ma:description="Stores the last label value computed on the client." ma:hidden="true" ma:internalName="DLCPolicyLabelClientValue" ma:readOnly="false">
      <xsd:simpleType>
        <xsd:restriction base="dms:Note"/>
      </xsd:simpleType>
    </xsd:element>
    <xsd:element name="DLCPolicyLabelLock" ma:index="19" nillable="true" ma:displayName="Label Locked" ma:description="Indicates whether the label should be updated when item properties are modified." ma:hidden="true" ma:internalName="DLCPolicyLabelLock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lvencyII_x0020_ReferenceTaxHTField0 xmlns="dbb8d064-0aab-4a9d-9217-8199e4b57163">
      <Terms xmlns="http://schemas.microsoft.com/office/infopath/2007/PartnerControls"/>
    </SolvencyII_x0020_ReferenceTaxHTField0>
    <TaxCatchAll xmlns="dbb8d064-0aab-4a9d-9217-8199e4b57163"/>
    <DLCPolicyLabelClientValue xmlns="b8fe962d-9358-414b-a911-6d8ea95b7609" xsi:nil="true"/>
    <DLCPolicyLabelLock xmlns="b8fe962d-9358-414b-a911-6d8ea95b7609" xsi:nil="true"/>
    <_dlc_DocId xmlns="dbb8d064-0aab-4a9d-9217-8199e4b57163">SOLVII-129-983</_dlc_DocId>
    <_dlc_DocIdUrl xmlns="dbb8d064-0aab-4a9d-9217-8199e4b57163">
      <Url>http://sharepoint/programmes/SolvencyII/Reporting/_layouts/DocIdRedir.aspx?ID=SOLVII-129-983</Url>
      <Description>SOLVII-129-983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55384D-F224-4916-8ED5-C8193D49878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0B4C469-F484-4F02-8ECF-865AC119DC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b8d064-0aab-4a9d-9217-8199e4b57163"/>
    <ds:schemaRef ds:uri="b8fe962d-9358-414b-a911-6d8ea95b76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B41334-A9A9-4612-ABA1-7EF3B6D88D0C}">
  <ds:schemaRefs>
    <ds:schemaRef ds:uri="http://schemas.microsoft.com/office/2006/metadata/properties"/>
    <ds:schemaRef ds:uri="http://www.w3.org/XML/1998/namespace"/>
    <ds:schemaRef ds:uri="dbb8d064-0aab-4a9d-9217-8199e4b57163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b8fe962d-9358-414b-a911-6d8ea95b7609"/>
    <ds:schemaRef ds:uri="http://schemas.openxmlformats.org/package/2006/metadata/core-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14BE0BF3-2435-4419-B7B2-85F656E2A1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Balance sheet</vt:lpstr>
      <vt:lpstr>Sheet1</vt:lpstr>
      <vt:lpstr>Agent_lookup</vt:lpstr>
      <vt:lpstr>'Balance sheet'!Print_Area</vt:lpstr>
      <vt:lpstr>'Balance sheet'!Print_Titles</vt:lpstr>
      <vt:lpstr>Synd</vt:lpstr>
    </vt:vector>
  </TitlesOfParts>
  <Company>Lloyd's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Tusar, Jane</dc:creator>
  <cp:lastModifiedBy>Maina, George</cp:lastModifiedBy>
  <cp:lastPrinted>2012-03-15T09:09:06Z</cp:lastPrinted>
  <dcterms:created xsi:type="dcterms:W3CDTF">2011-12-15T14:12:14Z</dcterms:created>
  <dcterms:modified xsi:type="dcterms:W3CDTF">2012-07-30T13:25:28Z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0x010100B453B37C2E9F5943BFD0439B3B5156A7</vt:lpwstr>
  </property>
  <property fmtid="{D5CDD505-2E9C-101B-9397-08002B2CF9AE}" pid="3" name="TaxKeyword">
    <vt:lpwstr/>
  </property>
  <property fmtid="{D5CDD505-2E9C-101B-9397-08002B2CF9AE}" pid="4" name="SolvencyII Reference">
    <vt:lpwstr/>
  </property>
  <property fmtid="{D5CDD505-2E9C-101B-9397-08002B2CF9AE}" pid="5" name="TaxKeywordTaxHTField">
    <vt:lpwstr/>
  </property>
  <property fmtid="{D5CDD505-2E9C-101B-9397-08002B2CF9AE}" pid="6" name="_dlc_DocIdItemGuid">
    <vt:lpwstr>08458be9-846e-4661-af6e-58a98679b2bc</vt:lpwstr>
  </property>
  <property fmtid="{D5CDD505-2E9C-101B-9397-08002B2CF9AE}" pid="7" name="SolvencyII ReferenceTaxHTField0">
    <vt:lpwstr/>
  </property>
  <property fmtid="{D5CDD505-2E9C-101B-9397-08002B2CF9AE}" pid="8" name="TaxCatchAll">
    <vt:lpwstr/>
  </property>
  <property fmtid="{D5CDD505-2E9C-101B-9397-08002B2CF9AE}" pid="9" name="DLCPolicyLabelClientValue">
    <vt:lpwstr/>
  </property>
  <property fmtid="{D5CDD505-2E9C-101B-9397-08002B2CF9AE}" pid="10" name="DLCPolicyLabelLock">
    <vt:lpwstr/>
  </property>
  <property fmtid="{D5CDD505-2E9C-101B-9397-08002B2CF9AE}" pid="11" name="_dlc_DocId">
    <vt:lpwstr>SOLVII-129-783</vt:lpwstr>
  </property>
  <property fmtid="{D5CDD505-2E9C-101B-9397-08002B2CF9AE}" pid="12" name="_dlc_DocIdUrl">
    <vt:lpwstr>http://sharepoint/programmes/SolvencyII/Reporting/_layouts/DocIdRedir.aspx?ID=SOLVII-129-783, SOLVII-129-783</vt:lpwstr>
  </property>
</Properties>
</file>